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9040" windowHeight="15720"/>
  </bookViews>
  <sheets>
    <sheet name="Projektplan" sheetId="11" r:id="rId1"/>
    <sheet name="Tabelle1" sheetId="13" r:id="rId2"/>
  </sheets>
  <definedNames>
    <definedName name="Anzeigewoche">Projektplan!$G$5</definedName>
    <definedName name="_xlnm.Print_Titles" localSheetId="0">Projektplan!$5:$7</definedName>
    <definedName name="Heute" localSheetId="0">TODAY()</definedName>
    <definedName name="Projektanfang">Projektplan!$G$3</definedName>
    <definedName name="task_end" localSheetId="0">Projektplan!$H1</definedName>
    <definedName name="task_progress" localSheetId="0">Projektplan!$F1</definedName>
    <definedName name="task_start" localSheetId="0">Projektplan!$G1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11" l="1"/>
  <c r="J53" i="11"/>
  <c r="J13" i="11" l="1"/>
  <c r="J51" i="11" l="1"/>
  <c r="J50" i="11"/>
  <c r="J49" i="11"/>
  <c r="J48" i="11"/>
  <c r="J42" i="11"/>
  <c r="J41" i="11"/>
  <c r="J40" i="11"/>
  <c r="J39" i="11"/>
  <c r="J38" i="11"/>
  <c r="J8" i="11"/>
  <c r="K6" i="11" l="1"/>
  <c r="K7" i="11" s="1"/>
  <c r="J78" i="11"/>
  <c r="J36" i="11"/>
  <c r="J35" i="11"/>
  <c r="J34" i="11"/>
  <c r="J32" i="11"/>
  <c r="J26" i="11"/>
  <c r="J18" i="11"/>
  <c r="J9" i="11"/>
  <c r="J28" i="11" l="1"/>
  <c r="J27" i="11"/>
  <c r="J11" i="11"/>
  <c r="J33" i="11" l="1"/>
  <c r="J12" i="11"/>
  <c r="J29" i="11"/>
  <c r="J19" i="11"/>
  <c r="L6" i="11"/>
  <c r="K5" i="11"/>
  <c r="M6" i="11" l="1"/>
  <c r="L7" i="11"/>
  <c r="J30" i="11"/>
  <c r="J21" i="11"/>
  <c r="J14" i="11"/>
  <c r="N6" i="11" l="1"/>
  <c r="M7" i="11"/>
  <c r="J23" i="11"/>
  <c r="O6" i="11" l="1"/>
  <c r="N7" i="11"/>
  <c r="P6" i="11" l="1"/>
  <c r="O7" i="11"/>
  <c r="Q6" i="11" l="1"/>
  <c r="P7" i="11"/>
  <c r="R6" i="11" l="1"/>
  <c r="Q7" i="11"/>
  <c r="R7" i="11" l="1"/>
  <c r="R5" i="11"/>
  <c r="S6" i="11"/>
  <c r="T6" i="11" l="1"/>
  <c r="S7" i="11"/>
  <c r="U6" i="11" l="1"/>
  <c r="T7" i="11"/>
  <c r="V6" i="11" l="1"/>
  <c r="U7" i="11"/>
  <c r="W6" i="11" l="1"/>
  <c r="V7" i="11"/>
  <c r="X6" i="11" l="1"/>
  <c r="W7" i="11"/>
  <c r="Y6" i="11" l="1"/>
  <c r="X7" i="11"/>
  <c r="Y7" i="11" l="1"/>
  <c r="Y5" i="11"/>
  <c r="Z6" i="11"/>
  <c r="AA6" i="11" l="1"/>
  <c r="Z7" i="11"/>
  <c r="AB6" i="11" l="1"/>
  <c r="AA7" i="11"/>
  <c r="AC6" i="11" l="1"/>
  <c r="AB7" i="11"/>
  <c r="AD6" i="11" l="1"/>
  <c r="AC7" i="11"/>
  <c r="AE6" i="11" l="1"/>
  <c r="AD7" i="11"/>
  <c r="AF6" i="11" l="1"/>
  <c r="AE7" i="11"/>
  <c r="AF7" i="11" l="1"/>
  <c r="AG6" i="11"/>
  <c r="AF5" i="11"/>
  <c r="AH6" i="11" l="1"/>
  <c r="AG7" i="11"/>
  <c r="AI6" i="11" l="1"/>
  <c r="AH7" i="11"/>
  <c r="AJ6" i="11" l="1"/>
  <c r="AI7" i="11"/>
  <c r="AK6" i="11" l="1"/>
  <c r="AJ7" i="11"/>
  <c r="AL6" i="11" l="1"/>
  <c r="AK7" i="11"/>
  <c r="AL7" i="11" l="1"/>
  <c r="AM6" i="11"/>
  <c r="AN6" i="11" l="1"/>
  <c r="AM7" i="11"/>
  <c r="AM5" i="11"/>
  <c r="AO6" i="11" l="1"/>
  <c r="AN7" i="11"/>
  <c r="AP6" i="11" l="1"/>
  <c r="AO7" i="11"/>
  <c r="AQ6" i="11" l="1"/>
  <c r="AP7" i="11"/>
  <c r="AR6" i="11" l="1"/>
  <c r="AQ7" i="11"/>
  <c r="AS6" i="11" l="1"/>
  <c r="AR7" i="11"/>
  <c r="AS7" i="11" l="1"/>
  <c r="AT6" i="11"/>
  <c r="AU6" i="11" l="1"/>
  <c r="AT7" i="11"/>
  <c r="AT5" i="11"/>
  <c r="AU7" i="11" l="1"/>
  <c r="AV6" i="11"/>
  <c r="AV7" i="11" l="1"/>
  <c r="AW6" i="11"/>
  <c r="AW7" i="11" l="1"/>
  <c r="AX6" i="11"/>
  <c r="AX7" i="11" l="1"/>
  <c r="AY6" i="11"/>
  <c r="AY7" i="11" l="1"/>
  <c r="AZ6" i="11"/>
  <c r="BA6" i="11" l="1"/>
  <c r="AZ7" i="11"/>
  <c r="BA7" i="11" l="1"/>
  <c r="BB6" i="11"/>
  <c r="BA5" i="11"/>
  <c r="BB7" i="11" l="1"/>
  <c r="BC6" i="11"/>
  <c r="BC7" i="11" l="1"/>
  <c r="BD6" i="11"/>
  <c r="BD7" i="11" l="1"/>
  <c r="BE6" i="11"/>
  <c r="BE7" i="11" l="1"/>
  <c r="BF6" i="11"/>
  <c r="BF7" i="11" l="1"/>
  <c r="BG6" i="11"/>
  <c r="BG7" i="11" l="1"/>
  <c r="BH6" i="11"/>
  <c r="BH7" i="11" l="1"/>
  <c r="BI6" i="11"/>
  <c r="BH5" i="11"/>
  <c r="BI7" i="11" l="1"/>
  <c r="BJ6" i="11"/>
  <c r="BJ7" i="11" l="1"/>
  <c r="BK6" i="11"/>
  <c r="BK7" i="11" l="1"/>
  <c r="BL6" i="11"/>
  <c r="BL7" i="11" l="1"/>
  <c r="BM6" i="11"/>
  <c r="BM7" i="11" l="1"/>
  <c r="BN6" i="11"/>
  <c r="BN7" i="11" l="1"/>
  <c r="BO6" i="11"/>
  <c r="BO5" i="11" l="1"/>
  <c r="BO7" i="11"/>
  <c r="BP6" i="11"/>
  <c r="BP7" i="11" l="1"/>
  <c r="BQ6" i="11"/>
  <c r="BQ7" i="11" l="1"/>
  <c r="BR6" i="11"/>
  <c r="BS6" i="11" l="1"/>
  <c r="BR7" i="11"/>
  <c r="BS7" i="11" l="1"/>
  <c r="BT6" i="11"/>
  <c r="BT7" i="11" l="1"/>
  <c r="BU6" i="11"/>
  <c r="BV6" i="11" l="1"/>
  <c r="BU7" i="11"/>
  <c r="BV7" i="11" l="1"/>
  <c r="BV5" i="11"/>
  <c r="BW6" i="11"/>
  <c r="BW7" i="11" l="1"/>
  <c r="BX6" i="11"/>
  <c r="BY6" i="11" l="1"/>
  <c r="BX7" i="11"/>
  <c r="BZ6" i="11" l="1"/>
  <c r="BY7" i="11"/>
  <c r="BZ7" i="11" l="1"/>
  <c r="CA6" i="11"/>
  <c r="CA7" i="11" l="1"/>
  <c r="CB6" i="11"/>
  <c r="CB7" i="11" l="1"/>
  <c r="CC6" i="11"/>
  <c r="CC7" i="11" l="1"/>
  <c r="CD6" i="11"/>
  <c r="CC5" i="11"/>
  <c r="CE6" i="11" l="1"/>
  <c r="CD7" i="11"/>
  <c r="CF6" i="11" l="1"/>
  <c r="CE7" i="11"/>
  <c r="CF7" i="11" l="1"/>
  <c r="CG6" i="11"/>
  <c r="CH6" i="11" l="1"/>
  <c r="CG7" i="11"/>
  <c r="CH7" i="11" l="1"/>
  <c r="CI6" i="11"/>
  <c r="CI7" i="11" l="1"/>
  <c r="CJ6" i="11"/>
  <c r="CK6" i="11" l="1"/>
  <c r="CJ5" i="11"/>
  <c r="CJ7" i="11"/>
  <c r="CK7" i="11" l="1"/>
  <c r="CL6" i="11"/>
  <c r="CL7" i="11" l="1"/>
  <c r="CM6" i="11"/>
  <c r="CM7" i="11" l="1"/>
  <c r="CN6" i="11"/>
  <c r="CN7" i="11" l="1"/>
  <c r="CO6" i="11"/>
  <c r="CO7" i="11" l="1"/>
  <c r="CP6" i="11"/>
  <c r="CQ6" i="11" l="1"/>
  <c r="CP7" i="11"/>
  <c r="CQ5" i="11" l="1"/>
  <c r="CQ7" i="11"/>
  <c r="CR6" i="11"/>
  <c r="CR7" i="11" l="1"/>
  <c r="CS6" i="11"/>
  <c r="CS7" i="11" l="1"/>
  <c r="CT6" i="11"/>
  <c r="CT7" i="11" l="1"/>
  <c r="CU6" i="11"/>
  <c r="CU7" i="11" l="1"/>
  <c r="CV6" i="11"/>
  <c r="CW6" i="11" l="1"/>
  <c r="CV7" i="11"/>
  <c r="CW7" i="11" l="1"/>
  <c r="CX6" i="11"/>
  <c r="CX5" i="11" l="1"/>
  <c r="CX7" i="11"/>
  <c r="CY6" i="11"/>
  <c r="CY7" i="11" l="1"/>
  <c r="CZ6" i="11"/>
  <c r="CZ7" i="11" l="1"/>
  <c r="DA6" i="11"/>
  <c r="DA7" i="11" l="1"/>
  <c r="DB6" i="11"/>
  <c r="DC6" i="11" l="1"/>
  <c r="DB7" i="11"/>
  <c r="DC7" i="11" l="1"/>
  <c r="DD6" i="11"/>
  <c r="DD7" i="11" l="1"/>
  <c r="DE6" i="11"/>
  <c r="DE5" i="11" l="1"/>
  <c r="DE7" i="11"/>
  <c r="DF6" i="11"/>
  <c r="DF7" i="11" l="1"/>
  <c r="DG6" i="11"/>
  <c r="DG7" i="11" l="1"/>
  <c r="DH6" i="11"/>
  <c r="DI6" i="11" l="1"/>
  <c r="DH7" i="11"/>
  <c r="DI7" i="11" l="1"/>
  <c r="DJ6" i="11"/>
  <c r="DJ7" i="11" l="1"/>
  <c r="DK6" i="11"/>
  <c r="DK7" i="11" l="1"/>
  <c r="DL6" i="11"/>
  <c r="DL7" i="11" l="1"/>
  <c r="DM6" i="11"/>
  <c r="DL5" i="11"/>
  <c r="DM7" i="11" l="1"/>
  <c r="DN6" i="11"/>
  <c r="DO6" i="11" l="1"/>
  <c r="DN7" i="11"/>
  <c r="DO7" i="11" l="1"/>
  <c r="DP6" i="11"/>
  <c r="DP7" i="11" l="1"/>
  <c r="DQ6" i="11"/>
  <c r="DQ7" i="11" l="1"/>
  <c r="DR6" i="11"/>
  <c r="DR7" i="11" s="1"/>
</calcChain>
</file>

<file path=xl/sharedStrings.xml><?xml version="1.0" encoding="utf-8"?>
<sst xmlns="http://schemas.openxmlformats.org/spreadsheetml/2006/main" count="326" uniqueCount="154">
  <si>
    <t>Neue Zeilen ÜBER dieser einfügen</t>
  </si>
  <si>
    <t>Projektanfang:</t>
  </si>
  <si>
    <t>START</t>
  </si>
  <si>
    <t>Datum</t>
  </si>
  <si>
    <t>ENDE</t>
  </si>
  <si>
    <t>TAGE</t>
  </si>
  <si>
    <t>noch nicht begonnen</t>
  </si>
  <si>
    <t>in Arbeit</t>
  </si>
  <si>
    <t>abgeschlossen</t>
  </si>
  <si>
    <t>Spalte1</t>
  </si>
  <si>
    <t>Projektende:</t>
  </si>
  <si>
    <t>Projekttitel</t>
  </si>
  <si>
    <t>Berufskolleg</t>
  </si>
  <si>
    <t>Abteilung</t>
  </si>
  <si>
    <t>Version</t>
  </si>
  <si>
    <t xml:space="preserve">Anzeigewoche: </t>
  </si>
  <si>
    <t>MASSNAHME/TEILSCHRITT</t>
  </si>
  <si>
    <t>VERANTWORTLICH</t>
  </si>
  <si>
    <t>BETEILIGT</t>
  </si>
  <si>
    <t>Kürzel</t>
  </si>
  <si>
    <t>[Name des Berufskollegs]</t>
  </si>
  <si>
    <t>[Bezeichung der Abteilung]</t>
  </si>
  <si>
    <t>[x.x]</t>
  </si>
  <si>
    <t>[Datum]</t>
  </si>
  <si>
    <t xml:space="preserve">Abstimmung Schulleitung, Bereichsleitung, Bildungsgangleitung </t>
  </si>
  <si>
    <t>Nachweis anhand einer Telefon- bzw. Gesprächsliste; potentielle Praktikumsstellen sind erfasst.</t>
  </si>
  <si>
    <t>INDIKATOR(EN) FÜR ABSCHLUSS</t>
  </si>
  <si>
    <t>Entwicklung der organisatorischen und pädagogischen Voraussetzungen</t>
  </si>
  <si>
    <t>STATUS</t>
  </si>
  <si>
    <t>Schulleitung</t>
  </si>
  <si>
    <t>Bewilligung des benötigten Etats</t>
  </si>
  <si>
    <t>Öffentlichkeitsarbeit, Informationen zur Profilbildung Pflege</t>
  </si>
  <si>
    <t>Kooperation mit Trägern</t>
  </si>
  <si>
    <t>Genehmigung durch die obere Schulaufsicht</t>
  </si>
  <si>
    <t>Teilnahme an Berufsmessen ist erfolgt</t>
  </si>
  <si>
    <t>Benennung der verantwortlichen Lehrkräfte als Kernteam (z.B. Lehrkräfte der bereichsspezifischen Fächer und Praxiskoordination)</t>
  </si>
  <si>
    <t>E-Mail Versand mit Lesebestätigung, Bereitstellung der Materialien, Handreichungen, Link QUA-LiS auf der digitalen schulischen Arbeitsumgebung.</t>
  </si>
  <si>
    <t>1.1</t>
  </si>
  <si>
    <t>1.2</t>
  </si>
  <si>
    <t>1.3</t>
  </si>
  <si>
    <t xml:space="preserve">Information und Beratung der Lehrkräfte des Bildungsgangs </t>
  </si>
  <si>
    <t>1.4</t>
  </si>
  <si>
    <t>2</t>
  </si>
  <si>
    <t>1.5</t>
  </si>
  <si>
    <t>2.1</t>
  </si>
  <si>
    <t>2.2</t>
  </si>
  <si>
    <t>2.3</t>
  </si>
  <si>
    <t>2.4</t>
  </si>
  <si>
    <t>2.5</t>
  </si>
  <si>
    <t>2.6</t>
  </si>
  <si>
    <t>3</t>
  </si>
  <si>
    <t>3.1</t>
  </si>
  <si>
    <t>3.2</t>
  </si>
  <si>
    <t>3.3</t>
  </si>
  <si>
    <t>3.4</t>
  </si>
  <si>
    <t>4</t>
  </si>
  <si>
    <t>4.1</t>
  </si>
  <si>
    <t>4.2</t>
  </si>
  <si>
    <t>4.3</t>
  </si>
  <si>
    <t>4.4</t>
  </si>
  <si>
    <t>5</t>
  </si>
  <si>
    <t>5.1</t>
  </si>
  <si>
    <t>5.2</t>
  </si>
  <si>
    <t>5.3</t>
  </si>
  <si>
    <t>5.4</t>
  </si>
  <si>
    <t>5.5</t>
  </si>
  <si>
    <t>5.6</t>
  </si>
  <si>
    <t>5.7</t>
  </si>
  <si>
    <t>5.8</t>
  </si>
  <si>
    <t>6</t>
  </si>
  <si>
    <t>6.1</t>
  </si>
  <si>
    <t>6.2</t>
  </si>
  <si>
    <t>6.3</t>
  </si>
  <si>
    <t>1.6</t>
  </si>
  <si>
    <t>Einrichtung eines Pflegeraumes im Hinblick auf die pflegespezifischen Anforderungen</t>
  </si>
  <si>
    <t>Bei dieser Tabelle handelt es sich um ein unterstützendes Werkzeug zur Organisationsentwicklung des Bildungsgangs Sozialassisztenz zur Anerechnbarkeit Pflege. Dieses ermöglicht eine Übersicht über die Teilschritte des Gesamtprozesses und schafft Transparenz über die Zuständigkeiten. Die aufgeführten Maßnahmen und Teilschritte sind Empfehlungen für die Projektplanung. Sie können in der Bildungsgangarbeit individuell angepasst werden. Indem in den Spalten "Start" und "Ende" konkrete Daten eingetragen werden, werden die einzelnen Teilschritte automatisch in der Zeitleiste gekennzeichnet. Der Status kann über das Dropdown Menü angepasst werden. Im Rahmen des Projektmanagements ist eine kontinuierliche Evaluation der einzelnen Maßnahmen erforderlich. Die Verantwortlichkeit und Beteiligung der Akteure wird durch das BK selbst festgelegt.</t>
  </si>
  <si>
    <r>
      <rPr>
        <b/>
        <sz val="14"/>
        <rFont val="Calibri"/>
        <family val="2"/>
        <scheme val="minor"/>
      </rPr>
      <t xml:space="preserve">Grundsatzentscheidung </t>
    </r>
    <r>
      <rPr>
        <b/>
        <sz val="14"/>
        <color theme="1"/>
        <rFont val="Calibri"/>
        <family val="2"/>
        <scheme val="minor"/>
      </rPr>
      <t xml:space="preserve">
Einführung des pflegerischen Profils</t>
    </r>
  </si>
  <si>
    <t xml:space="preserve">Protokoll Bildungsgangkonferenz mit Beratungsergebnis </t>
  </si>
  <si>
    <t xml:space="preserve">Interne und externe Kommunikation der finalen Entscheidung </t>
  </si>
  <si>
    <t xml:space="preserve">Protokoll Bildungsgangkonferenz </t>
  </si>
  <si>
    <r>
      <t>Digitale Arbeitsumgebung ist eingerichtet</t>
    </r>
    <r>
      <rPr>
        <sz val="11"/>
        <color rgb="FFFF0000"/>
        <rFont val="Calibri"/>
        <family val="2"/>
        <scheme val="minor"/>
      </rPr>
      <t xml:space="preserve"> </t>
    </r>
  </si>
  <si>
    <t>Didaktische Jahresplanung: Lernsituationen sind um die geforderten Kompetenzen und Krankheitsbilder erweitert. Pflegespezifische Kompetenzen sind speziellen Pflegesettings in GuP-Pflegeunterricht zugewiesen. Die Lernsituationen sind in der digitalen Arbeitsumgebung für alle Beteiligten verfügbar.</t>
  </si>
  <si>
    <t>Überarbeitung des fachpraktischen Leistungskonzeptes gemäß den Anforderungen der APO BK, Anlage B3 sowie der Handreichung</t>
  </si>
  <si>
    <t xml:space="preserve">Das fachpraktische Leistungskonzept weist die Anforderungen der APO-BK, Anlage B3 und Handreichung aus. 
</t>
  </si>
  <si>
    <t>Die veränderte DJP und das fachpraktische Leistungskonzept sind durch die Bildungsgangkonferenz verabschiedet (Protokoll).</t>
  </si>
  <si>
    <t>Entscheidung über Klassenform nach der Anmeldung: Mixed- oder Extraklasse zur Anrechenbarkeit.</t>
  </si>
  <si>
    <t>Ggf. Beantragung der Erhöhung der Zügigkeit bei der oberen Schulaufsicht.</t>
  </si>
  <si>
    <t>Stundenplan Team/ Zeugnisteam etc. sind informiert. Klassenbildung ist im neuen Stundenplan ausgewiesen.</t>
  </si>
  <si>
    <t xml:space="preserve">Stundenplan-Team und alle weiteren Beteiligten sind informiert. </t>
  </si>
  <si>
    <t>Anpassung des Stundenumfangs von GuP entsprechend der Handreichung.</t>
  </si>
  <si>
    <t>GuP ist mit 10,75 - 12 Uwstd. im Stundenplan verortet, davon entfallen 6 Uwstd. auf Pflege.</t>
  </si>
  <si>
    <t>Die erforderliche Qualifikation der Pflegelehrkräfte ist nachgewiesen.</t>
  </si>
  <si>
    <t xml:space="preserve">Sicherstellung der personellen Voraussetzungen der GuP-Pflege-Lehrkräfte gemäß der Anforderung der Handreichung.  </t>
  </si>
  <si>
    <t>1.7</t>
  </si>
  <si>
    <r>
      <rPr>
        <b/>
        <sz val="11"/>
        <color theme="1"/>
        <rFont val="Calibri"/>
        <family val="2"/>
        <scheme val="minor"/>
      </rPr>
      <t xml:space="preserve">Hinweise: 
</t>
    </r>
    <r>
      <rPr>
        <sz val="11"/>
        <color theme="1"/>
        <rFont val="Calibri"/>
        <family val="2"/>
        <scheme val="minor"/>
      </rPr>
      <t>- Vor der Beratung in den verschieden Gremien ist das Informationsmaterial bereitzustellen und ausreichend Zeit zur Auseinandersetzung einzuplanen.</t>
    </r>
    <r>
      <rPr>
        <b/>
        <sz val="11"/>
        <color theme="1"/>
        <rFont val="Calibri"/>
        <family val="2"/>
        <scheme val="minor"/>
      </rPr>
      <t xml:space="preserve">
Meilensteine: </t>
    </r>
    <r>
      <rPr>
        <sz val="11"/>
        <color theme="1"/>
        <rFont val="Calibri"/>
        <family val="2"/>
        <scheme val="minor"/>
      </rPr>
      <t xml:space="preserve">
- Alle</t>
    </r>
    <r>
      <rPr>
        <sz val="11"/>
        <color rgb="FFFF0000"/>
        <rFont val="Calibri"/>
        <family val="2"/>
        <scheme val="minor"/>
      </rPr>
      <t xml:space="preserve"> </t>
    </r>
    <r>
      <rPr>
        <sz val="11"/>
        <rFont val="Calibri"/>
        <family val="2"/>
        <scheme val="minor"/>
      </rPr>
      <t>Beteiligten</t>
    </r>
    <r>
      <rPr>
        <sz val="11"/>
        <color theme="1"/>
        <rFont val="Calibri"/>
        <family val="2"/>
        <scheme val="minor"/>
      </rPr>
      <t xml:space="preserve"> im Bildungsgang haben sich mit den Rahmenbedingungen auseinandergesetzt. 
- Die erforderlichen Praktikumsplätze sind akquiriert und in einer Praktikumsliste zusammengefasst.
- Beratung in den verschiedenen Gremien ist erfolgt.
- Endgültige Entscheidung über die Einführung des pflegerischen Schwerpunktes ist getroffen.
- Die erforderlichen personellen Voraussetzungen für den Pflegeunterricht sind erfüllt.
</t>
    </r>
  </si>
  <si>
    <t>Festlegung der Organisationsform des Bildungsgangs</t>
  </si>
  <si>
    <t>Information der Schulverwaltung/ des Sekretariats und Beratungsteam für Neuanmeldungen.</t>
  </si>
  <si>
    <t>Rahmenbedingungen des Bildungsgangs sowie Aufnahmevoraussetzungen sind allen Beteiligten schriftlich zur Verfügung gestellt und bekannt.</t>
  </si>
  <si>
    <r>
      <rPr>
        <b/>
        <sz val="11"/>
        <color theme="1"/>
        <rFont val="Calibri"/>
        <family val="2"/>
        <scheme val="minor"/>
      </rPr>
      <t xml:space="preserve">Hinweise: 
</t>
    </r>
    <r>
      <rPr>
        <sz val="11"/>
        <color theme="1"/>
        <rFont val="Calibri"/>
        <family val="2"/>
        <scheme val="minor"/>
      </rPr>
      <t>Sollte die Organisationsform der Klasse keine Extraklasse zur Anrechenbarkeit erlauben, sondern nur eine gemischte Form, muss der Stundenplan so gestaltet sein, dass die laut Stundentafel erforderlichen Wochenstunden im Fach GuP auch für die SuS ohne Anrechenbarkeit erteilt werden.</t>
    </r>
    <r>
      <rPr>
        <b/>
        <sz val="11"/>
        <color theme="1"/>
        <rFont val="Calibri"/>
        <family val="2"/>
        <scheme val="minor"/>
      </rPr>
      <t xml:space="preserve">
Meilensteine: </t>
    </r>
    <r>
      <rPr>
        <sz val="11"/>
        <color theme="1"/>
        <rFont val="Calibri"/>
        <family val="2"/>
        <scheme val="minor"/>
      </rPr>
      <t xml:space="preserve">
- Die Organisation der Klassenform ist festgelegt.
</t>
    </r>
    <r>
      <rPr>
        <b/>
        <sz val="11"/>
        <color theme="1"/>
        <rFont val="Calibri"/>
        <family val="2"/>
        <scheme val="minor"/>
      </rPr>
      <t/>
    </r>
  </si>
  <si>
    <r>
      <rPr>
        <b/>
        <sz val="11"/>
        <color theme="1"/>
        <rFont val="Calibri"/>
        <family val="2"/>
        <scheme val="minor"/>
      </rPr>
      <t xml:space="preserve">Hinweise: 
</t>
    </r>
    <r>
      <rPr>
        <sz val="11"/>
        <color theme="1"/>
        <rFont val="Calibri"/>
        <family val="2"/>
        <scheme val="minor"/>
      </rPr>
      <t xml:space="preserve">Der digitale Zugiff auf die didaktische Jahresplanung sollte frühzeitig gewährleistet sein, damit jederzeit daran weitergearbeitet werden kann.
</t>
    </r>
    <r>
      <rPr>
        <sz val="11"/>
        <rFont val="Calibri"/>
        <family val="2"/>
        <scheme val="minor"/>
      </rPr>
      <t>Die Erarbeitung der Didaktischen Jahresplanung kann schrittweise für das erste und zweite Ausbildungsjahr erfolgen. Hier ist eine Vorausplanung für das 2. Ausbildungsjahr sinnvoll (Verantwortliche Lehrkräfte und Zeitplanung).</t>
    </r>
    <r>
      <rPr>
        <b/>
        <sz val="11"/>
        <rFont val="Calibri"/>
        <family val="2"/>
        <scheme val="minor"/>
      </rPr>
      <t xml:space="preserve">
Meilensteine: 
</t>
    </r>
    <r>
      <rPr>
        <sz val="11"/>
        <rFont val="Calibri"/>
        <family val="2"/>
        <scheme val="minor"/>
      </rPr>
      <t>- Verantwortliche Lehrkraft für den Bildungsgang ist benannt.
- Kernteam ist gebildet.
- Didaktische Jahresplanung ist verabschiedet: Lernsituationen, Pflegesettigs, Praktikumsleitfäden.
- Das fachpraktische Leistungskonzept ist verabschiedet. 
- Alle am Anmeldeverfahren Beteiligten kennen die Rahmenbedingungen und Aufnahmevoraussetzung.</t>
    </r>
    <r>
      <rPr>
        <sz val="11"/>
        <color theme="1"/>
        <rFont val="Calibri"/>
        <family val="2"/>
        <scheme val="minor"/>
      </rPr>
      <t xml:space="preserve">
</t>
    </r>
    <r>
      <rPr>
        <b/>
        <sz val="11"/>
        <color theme="1"/>
        <rFont val="Calibri"/>
        <family val="2"/>
        <scheme val="minor"/>
      </rPr>
      <t xml:space="preserve">
</t>
    </r>
  </si>
  <si>
    <t>Festlegung schulinterer Klassenbezeichnung, z.B. "plus" oder "Schwerpunkt Pflege".</t>
  </si>
  <si>
    <t xml:space="preserve">Überprüfung der Ausstattung hinsichtlich der pflegespezifischen Erfordernisse gemäß Handreichung. </t>
  </si>
  <si>
    <t>Pflegeraum/-labor ist vollständig ausgestattet und nutzbar (Material und Hilfsmittel).</t>
  </si>
  <si>
    <t>Gegebenenfalls Einrichtung eines zusätzlichen Etats.</t>
  </si>
  <si>
    <t>Bestellung der für das Profil erforderlichen Pflegematerialien, -utensilien,-hilfsmittel, Modelle, … (siehe Handreichung)</t>
  </si>
  <si>
    <t>Lieferung der Bestellungen, Einrichtung des Pflegelabors/Pflegeraums</t>
  </si>
  <si>
    <t>Sicherstellung der zeitlichen Nutzbarkeit des Pflegeraums durch die Klasse/n und Fachlehrkräfte.</t>
  </si>
  <si>
    <t>Blockung des Pflegeraums im Raumverteilungsplan für den entsprechenden Unterricht.</t>
  </si>
  <si>
    <t>Erstellung einer geeigneten Präsentation zur Anrechenbarkeit für den Tag der offenen Tür.</t>
  </si>
  <si>
    <t>Aktualisierung der Schul- Homepage bzgl. der Anrechenbarkeit, Ausweisung der Ansprechperson,  AZAV-Siegel ggf. hinzufügen.</t>
  </si>
  <si>
    <t>Homepage des Berufskollegs weist wichtige Informationen zur Anrechenbarkeit aus; AZAV-Siegel ist bei öffentlichen Schulen deutlich sichtbar.</t>
  </si>
  <si>
    <t>Kontaktaufnahme und Austausch zur örtlichen Agentur für Arbeit (auf AZAV-Zertifizierung für Umschüler/innen hinweisen).</t>
  </si>
  <si>
    <t>Organisation eines Informationsabend am Berufskolleg für interessierte Schülerinnen und Schüler, Eltern, Presse.</t>
  </si>
  <si>
    <t>Teilnahme an Berufsorientierungsmessen zur Vorstellung der Anrechenbarkeit.</t>
  </si>
  <si>
    <r>
      <rPr>
        <b/>
        <sz val="11"/>
        <color theme="1"/>
        <rFont val="Calibri"/>
        <family val="2"/>
        <scheme val="minor"/>
      </rPr>
      <t>Hinweise</t>
    </r>
    <r>
      <rPr>
        <sz val="11"/>
        <color theme="1"/>
        <rFont val="Calibri"/>
        <family val="2"/>
        <scheme val="minor"/>
      </rPr>
      <t xml:space="preserve">: 
- Über Kooperationsvereinbarungen mit Trägern lassen sich die Anforderungen an das Praktikum festlegen und ermöglichen somit eine Planungssicherheit für alle Beteiligten. 
</t>
    </r>
    <r>
      <rPr>
        <b/>
        <sz val="11"/>
        <color theme="1"/>
        <rFont val="Calibri"/>
        <family val="2"/>
        <scheme val="minor"/>
      </rPr>
      <t>Meilensteine:</t>
    </r>
    <r>
      <rPr>
        <sz val="11"/>
        <color theme="1"/>
        <rFont val="Calibri"/>
        <family val="2"/>
        <scheme val="minor"/>
      </rPr>
      <t xml:space="preserve"> 
- Eine ausreichende Anzahl an Praxisplätzen in unterschiedlichen Einrichtung der Langzeitpflege, Akutversorgung und in der ambulanten Pflege können vorgehalten werden.</t>
    </r>
  </si>
  <si>
    <t>Einladung zur Informationsveranstaltung an potenzielle Träger, ggf. Telefonate bei ausbleibender Reaktion.</t>
  </si>
  <si>
    <t>Informationsschreiben sind per Mail verschickt, Lesebestätigung ist eingegangen bzw. wurde durch zusätzlichen Telefonate ergänzt.</t>
  </si>
  <si>
    <t>Strukturen für regelmäßige Praxisanleitungstreffen werden geschaffen.</t>
  </si>
  <si>
    <t xml:space="preserve">Die nötigen Dokumente sind erstellt. Ein Ablageort für Protokolle und Evaluationen ist in der digitalen Arbeitsumgebung eingerichtet. </t>
  </si>
  <si>
    <t>Träger sind über Anrechenbarkeit informiert, Liste mit potenziell interessierten Trägern (Praxisplätze) ist erstellt.</t>
  </si>
  <si>
    <t>Bereitstellung der Informationen und Handreichung zur Anrechenbarkeit auf die Ausbildung zur Pflegefachfrau/mann im Bildungsgang Sozialassistenz.</t>
  </si>
  <si>
    <t>Protokoll der Abstimmungsgespräche,
Dokumentation positive Entscheidung</t>
  </si>
  <si>
    <t>Finale Abstimmung Schulleitung, Bereichsleitung, Bildungsgangleitung auf Grundlage von 1.3 und 1.4</t>
  </si>
  <si>
    <t>Transparenz aller Beteiligten über die verbindliche Einführung der Anrechenbarkeit auf die Ausbildung zur Pflegefachfrau/mann im Bildungsgang Sozialassistenz.</t>
  </si>
  <si>
    <t>Digitale Bereitstellung aller Informationen im schulischen Kontext, Einrichtung einer digitalen Arbeitsumgebung zum kollaborativen Arbeiten und zur Ergebnisssicherung.</t>
  </si>
  <si>
    <t xml:space="preserve">Planung und Durchführung eines pädagogischen Tages für die Arbeit an der didaktsichen Jahresplanung: Erweiterung um die geforderten Kompetenzen und Krankheitsbilder aus der Handreichung. </t>
  </si>
  <si>
    <t>Vorstellung der veränderten didaktischen Jahresplanung  sowie des fachpraktischen Leistungskonzeptes auf der Bildungsgangkonferenz.</t>
  </si>
  <si>
    <r>
      <rPr>
        <b/>
        <sz val="11"/>
        <color theme="1"/>
        <rFont val="Calibri"/>
        <family val="2"/>
        <scheme val="minor"/>
      </rPr>
      <t xml:space="preserve">Hinweise: </t>
    </r>
    <r>
      <rPr>
        <sz val="11"/>
        <color theme="1"/>
        <rFont val="Calibri"/>
        <family val="2"/>
        <scheme val="minor"/>
      </rPr>
      <t xml:space="preserve">
Im Pflegeraum findet das exemplarische Lernen in Form von unterschiedlichen Pflegesettings statt. Somit ist der Pflegeraum ein wichtiger Baustein für eine erfolgreiche praxisnahe Ausbildung.
</t>
    </r>
    <r>
      <rPr>
        <b/>
        <sz val="11"/>
        <color theme="1"/>
        <rFont val="Calibri"/>
        <family val="2"/>
        <scheme val="minor"/>
      </rPr>
      <t>Meilensteine:</t>
    </r>
    <r>
      <rPr>
        <sz val="11"/>
        <color theme="1"/>
        <rFont val="Calibri"/>
        <family val="2"/>
        <scheme val="minor"/>
      </rPr>
      <t xml:space="preserve">
- Organisatorische und materielle Voraussetzungen für den Pflegeunterricht sind gewährleistet
- Verantwortliche Fachlehrkraft für die Raumverwaltung des Pflegeraums/ Pflegelabors ist benannt.</t>
    </r>
  </si>
  <si>
    <t xml:space="preserve">Entwicklung von geeignetem Informationsmaterial für Schülerinnen und Schüler, Eltern, Erziehungsberechtigte. </t>
  </si>
  <si>
    <t>Geeignetes Informationsmaterial (analog und digital) steht zur Verfügung.</t>
  </si>
  <si>
    <t>Entwicklung eines Informationsschreibens für potenzielle Pflegeeinrichtungen und Träger.</t>
  </si>
  <si>
    <t>Anschreiben für Träger ist digital verschickt, Lesebestätigung ist angefordert.</t>
  </si>
  <si>
    <t>Präsentation ist fertig und kann durchgeführt werden.</t>
  </si>
  <si>
    <t>Örtliche Arbeitsagentur ist informiert und kooperiert mit dem Berufskolleg, regelmäßiger Austausch ist vereinbart, Ansprechpersonen sind festgelegt.</t>
  </si>
  <si>
    <t>Informationsabend ist durchgeführt, Presse hat in lokalen Medien berichtet.</t>
  </si>
  <si>
    <t>Besuch der Zubringerschulen zwecks Informationen zur Anrechenbarkeit.</t>
  </si>
  <si>
    <t>Lehrkräfte, Schülerinnen und Schüler der Zubringerschulen sind informiert.</t>
  </si>
  <si>
    <t>Vorbereitung und Durchführung einer Informationsveranstaltung, ggf. mit Präsentation, Informationsmaterial in ausreichender Menge bereitstellen.</t>
  </si>
  <si>
    <t xml:space="preserve">Organisationsentwicklung des Bildungsgangs, Anlage B3 Sozialassistenz - Anrechenbarkeit Pflege </t>
  </si>
  <si>
    <r>
      <rPr>
        <b/>
        <sz val="11"/>
        <color theme="1"/>
        <rFont val="Calibri"/>
        <family val="2"/>
        <scheme val="minor"/>
      </rPr>
      <t>Hinweise:</t>
    </r>
    <r>
      <rPr>
        <sz val="11"/>
        <color theme="1"/>
        <rFont val="Calibri"/>
        <family val="2"/>
        <scheme val="minor"/>
      </rPr>
      <t xml:space="preserve"> 
</t>
    </r>
    <r>
      <rPr>
        <sz val="11"/>
        <rFont val="Calibri"/>
        <family val="2"/>
        <scheme val="minor"/>
      </rPr>
      <t>- Die zeitliche Abfolge der Teilschritte müssen  aufeinander abgestimmt sein.</t>
    </r>
    <r>
      <rPr>
        <sz val="11"/>
        <color theme="1"/>
        <rFont val="Calibri"/>
        <family val="2"/>
        <scheme val="minor"/>
      </rPr>
      <t xml:space="preserve">
</t>
    </r>
    <r>
      <rPr>
        <b/>
        <sz val="11"/>
        <color theme="1"/>
        <rFont val="Calibri"/>
        <family val="2"/>
        <scheme val="minor"/>
      </rPr>
      <t>Meilensteine:</t>
    </r>
    <r>
      <rPr>
        <sz val="11"/>
        <color theme="1"/>
        <rFont val="Calibri"/>
        <family val="2"/>
        <scheme val="minor"/>
      </rPr>
      <t xml:space="preserve"> 
- Umfassendes Informationsmaterial steht für die unterschiedlichen Adressat/innen zur Verfügung. 
- Interne und externe Kooperationspartner des Berufskollegs sind umfassend informiert.
- Umfassende Werbung hat stattgefunden.</t>
    </r>
  </si>
  <si>
    <t>7</t>
  </si>
  <si>
    <t>7.1</t>
  </si>
  <si>
    <t xml:space="preserve">Evaluation </t>
  </si>
  <si>
    <t>7.2</t>
  </si>
  <si>
    <t>Werbemaßnahmen sind optimiert</t>
  </si>
  <si>
    <t>7.3</t>
  </si>
  <si>
    <t>Bedarfsanalyse bei den regionalen Pflegeeinrichtungen/ Trägern</t>
  </si>
  <si>
    <t xml:space="preserve">Auswahl und Einsatz geeigneter Evaluationsinstrumente. </t>
  </si>
  <si>
    <t>Evaluation der Maßnahme und Teilschritte</t>
  </si>
  <si>
    <t xml:space="preserve">Evaluationsergebnisse sind ausgewertet, alle Beiteilgten sind informiert und können die Ergebnisse für die weitere Arbeits nutzen. </t>
  </si>
  <si>
    <t>Kriterien und Indikatoren für die Evalunation sind ausgewählt. Alle Beteiligten nehmen an der Evaluation teil.</t>
  </si>
  <si>
    <t>z.B. Evaluation der Arbeit des Kernteams und kontinuierliche Überprüfung der Lernsituationen.</t>
  </si>
  <si>
    <t xml:space="preserve">z.B. Evaluation der unterschiedlichen Werbemaßnahmen hinsichtlich ihrer Effektivität
</t>
  </si>
  <si>
    <r>
      <rPr>
        <b/>
        <sz val="11"/>
        <color theme="1"/>
        <rFont val="Calibri"/>
        <family val="2"/>
        <scheme val="minor"/>
      </rPr>
      <t>Hinweise</t>
    </r>
    <r>
      <rPr>
        <sz val="11"/>
        <color theme="1"/>
        <rFont val="Calibri"/>
        <family val="2"/>
        <scheme val="minor"/>
      </rPr>
      <t xml:space="preserve">: 
</t>
    </r>
    <r>
      <rPr>
        <b/>
        <sz val="11"/>
        <color theme="1"/>
        <rFont val="Calibri"/>
        <family val="2"/>
        <scheme val="minor"/>
      </rPr>
      <t>Meilensteine:</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</si>
</sst>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_);_(* \(#,##0\);_(* &quot;-&quot;_);_(@_)"/>
    <numFmt numFmtId="165" formatCode="_(* #,##0.00_);_(* \(#,##0.00\);_(* &quot;-&quot;??_);_(@_)"/>
    <numFmt numFmtId="166" formatCode="d\.m\.yy;@"/>
    <numFmt numFmtId="167" formatCode="ddd\,\ d/m/yyyy"/>
    <numFmt numFmtId="168" formatCode="d/m/yy;@"/>
    <numFmt numFmtId="169" formatCode="d/\ mmm\ yyyy"/>
    <numFmt numFmtId="170" formatCode="d"/>
  </numFmts>
  <fonts count="35">
    <font>
      <sz val="11"/>
      <color theme="1"/>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1" tint="0.34998626667073579"/>
      <name val="Calibri"/>
      <family val="2"/>
      <scheme val="major"/>
    </font>
    <font>
      <b/>
      <sz val="14"/>
      <color theme="1"/>
      <name val="Calibri"/>
      <family val="2"/>
      <scheme val="minor"/>
    </font>
    <font>
      <b/>
      <sz val="14"/>
      <name val="Calibri"/>
      <family val="2"/>
      <scheme val="minor"/>
    </font>
    <font>
      <b/>
      <sz val="16"/>
      <color theme="1"/>
      <name val="Calibri"/>
      <family val="2"/>
      <scheme val="minor"/>
    </font>
    <font>
      <b/>
      <sz val="16"/>
      <color theme="1" tint="0.34998626667073579"/>
      <name val="Calibri"/>
      <family val="2"/>
      <scheme val="major"/>
    </font>
    <font>
      <sz val="16"/>
      <name val="Calibri"/>
      <family val="2"/>
      <scheme val="minor"/>
    </font>
    <font>
      <sz val="16"/>
      <color theme="1"/>
      <name val="Calibri"/>
      <family val="2"/>
      <scheme val="minor"/>
    </font>
    <font>
      <sz val="10"/>
      <name val="Arial"/>
    </font>
  </fonts>
  <fills count="5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2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3743705557422"/>
      </right>
      <top style="medium">
        <color theme="0" tint="-0.14996795556505021"/>
      </top>
      <bottom style="medium">
        <color theme="0" tint="-0.14996795556505021"/>
      </bottom>
      <diagonal/>
    </border>
    <border>
      <left/>
      <right/>
      <top/>
      <bottom style="medium">
        <color theme="0" tint="-0.14996795556505021"/>
      </bottom>
      <diagonal/>
    </border>
    <border>
      <left/>
      <right/>
      <top style="medium">
        <color theme="0" tint="-0.14996795556505021"/>
      </top>
      <bottom style="medium">
        <color theme="0" tint="-0.14993743705557422"/>
      </bottom>
      <diagonal/>
    </border>
    <border>
      <left/>
      <right/>
      <top style="medium">
        <color theme="0" tint="-0.14996795556505021"/>
      </top>
      <bottom/>
      <diagonal/>
    </border>
  </borders>
  <cellStyleXfs count="60">
    <xf numFmtId="0" fontId="0" fillId="0" borderId="0"/>
    <xf numFmtId="0" fontId="1" fillId="0" borderId="0" applyNumberFormat="0" applyFill="0" applyBorder="0" applyAlignment="0" applyProtection="0">
      <alignment vertical="top"/>
      <protection locked="0"/>
    </xf>
    <xf numFmtId="9" fontId="7" fillId="0" borderId="0" applyFont="0" applyFill="0" applyBorder="0" applyAlignment="0" applyProtection="0"/>
    <xf numFmtId="0" fontId="12" fillId="0" borderId="0"/>
    <xf numFmtId="165" fontId="7" fillId="0" borderId="3" applyFont="0" applyFill="0" applyAlignment="0" applyProtection="0"/>
    <xf numFmtId="0" fontId="11"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7" fontId="7" fillId="0" borderId="3">
      <alignment horizontal="center" vertical="center"/>
    </xf>
    <xf numFmtId="168" fontId="7" fillId="0" borderId="2" applyFill="0">
      <alignment horizontal="center" vertical="center"/>
    </xf>
    <xf numFmtId="0" fontId="7" fillId="0" borderId="2" applyFill="0">
      <alignment horizontal="center" vertical="center"/>
    </xf>
    <xf numFmtId="0" fontId="7" fillId="0" borderId="2" applyFill="0">
      <alignment horizontal="left" vertical="center" indent="2"/>
    </xf>
    <xf numFmtId="0" fontId="15" fillId="0" borderId="0" applyNumberForma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16" fillId="0" borderId="0" applyNumberFormat="0" applyFill="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20" fillId="17" borderId="11" applyNumberFormat="0" applyAlignment="0" applyProtection="0"/>
    <xf numFmtId="0" fontId="21" fillId="18" borderId="12" applyNumberFormat="0" applyAlignment="0" applyProtection="0"/>
    <xf numFmtId="0" fontId="22" fillId="18" borderId="11" applyNumberFormat="0" applyAlignment="0" applyProtection="0"/>
    <xf numFmtId="0" fontId="23" fillId="0" borderId="13" applyNumberFormat="0" applyFill="0" applyAlignment="0" applyProtection="0"/>
    <xf numFmtId="0" fontId="24" fillId="19" borderId="14" applyNumberFormat="0" applyAlignment="0" applyProtection="0"/>
    <xf numFmtId="0" fontId="25" fillId="0" borderId="0" applyNumberFormat="0" applyFill="0" applyBorder="0" applyAlignment="0" applyProtection="0"/>
    <xf numFmtId="0" fontId="7" fillId="20" borderId="15" applyNumberFormat="0" applyFont="0" applyAlignment="0" applyProtection="0"/>
    <xf numFmtId="0" fontId="26" fillId="0" borderId="0" applyNumberFormat="0" applyFill="0" applyBorder="0" applyAlignment="0" applyProtection="0"/>
    <xf numFmtId="0" fontId="4" fillId="0" borderId="16" applyNumberFormat="0" applyFill="0" applyAlignment="0" applyProtection="0"/>
    <xf numFmtId="0" fontId="1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2"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2"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12"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12"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14" fillId="0" borderId="0"/>
    <xf numFmtId="0" fontId="34" fillId="0" borderId="0"/>
    <xf numFmtId="43" fontId="7" fillId="0" borderId="3" applyFont="0" applyFill="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cellStyleXfs>
  <cellXfs count="162">
    <xf numFmtId="0" fontId="0" fillId="0" borderId="0" xfId="0"/>
    <xf numFmtId="0" fontId="0" fillId="0" borderId="0" xfId="0" applyAlignment="1">
      <alignment vertical="center"/>
    </xf>
    <xf numFmtId="0" fontId="0" fillId="0" borderId="0" xfId="0" applyAlignment="1">
      <alignment horizontal="center"/>
    </xf>
    <xf numFmtId="0" fontId="0" fillId="0" borderId="3" xfId="0" applyBorder="1" applyAlignment="1">
      <alignment horizontal="center" vertical="center"/>
    </xf>
    <xf numFmtId="0" fontId="5" fillId="13" borderId="1" xfId="0" applyFont="1" applyFill="1" applyBorder="1" applyAlignment="1">
      <alignment horizontal="left" vertical="center" indent="1"/>
    </xf>
    <xf numFmtId="0" fontId="5" fillId="13" borderId="1" xfId="0" applyFont="1" applyFill="1" applyBorder="1" applyAlignment="1">
      <alignment horizontal="center" vertical="center" wrapText="1"/>
    </xf>
    <xf numFmtId="0" fontId="10" fillId="12" borderId="8" xfId="0" applyFont="1" applyFill="1" applyBorder="1" applyAlignment="1">
      <alignment horizontal="center" vertical="center" shrinkToFit="1"/>
    </xf>
    <xf numFmtId="0" fontId="3" fillId="0" borderId="2" xfId="0" applyFont="1" applyBorder="1" applyAlignment="1">
      <alignment horizontal="center" vertical="center"/>
    </xf>
    <xf numFmtId="0" fontId="6" fillId="2" borderId="2" xfId="0" applyFont="1" applyFill="1" applyBorder="1" applyAlignment="1">
      <alignment horizontal="left" vertical="center" indent="1"/>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0" fillId="0" borderId="0" xfId="0" applyAlignment="1">
      <alignment wrapText="1"/>
    </xf>
    <xf numFmtId="0" fontId="7" fillId="8" borderId="2" xfId="11" applyFill="1">
      <alignment horizontal="center" vertical="center"/>
    </xf>
    <xf numFmtId="0" fontId="7" fillId="6" borderId="2" xfId="11" applyFill="1">
      <alignment horizontal="center" vertical="center"/>
    </xf>
    <xf numFmtId="0" fontId="7" fillId="11" borderId="2" xfId="11" applyFill="1">
      <alignment horizontal="center" vertical="center"/>
    </xf>
    <xf numFmtId="0" fontId="7" fillId="5" borderId="2" xfId="11" applyFill="1">
      <alignment horizontal="center" vertical="center"/>
    </xf>
    <xf numFmtId="0" fontId="7" fillId="10" borderId="2" xfId="11" applyFill="1">
      <alignment horizontal="center" vertical="center"/>
    </xf>
    <xf numFmtId="0" fontId="0" fillId="0" borderId="10" xfId="0" applyBorder="1"/>
    <xf numFmtId="0" fontId="13" fillId="0" borderId="0" xfId="0" applyFont="1"/>
    <xf numFmtId="0" fontId="14" fillId="0" borderId="0" xfId="1" applyFont="1" applyProtection="1">
      <alignment vertical="top"/>
    </xf>
    <xf numFmtId="166" fontId="0" fillId="8" borderId="2" xfId="0" applyNumberFormat="1" applyFill="1" applyBorder="1" applyAlignment="1">
      <alignment horizontal="center" vertical="center"/>
    </xf>
    <xf numFmtId="166" fontId="3" fillId="8" borderId="2" xfId="0" applyNumberFormat="1" applyFont="1" applyFill="1" applyBorder="1" applyAlignment="1">
      <alignment horizontal="center" vertical="center"/>
    </xf>
    <xf numFmtId="166" fontId="7" fillId="3" borderId="2" xfId="10" applyNumberFormat="1" applyFill="1">
      <alignment horizontal="center" vertical="center"/>
    </xf>
    <xf numFmtId="166" fontId="0" fillId="6" borderId="2" xfId="0" applyNumberFormat="1" applyFill="1" applyBorder="1" applyAlignment="1">
      <alignment horizontal="center" vertical="center"/>
    </xf>
    <xf numFmtId="166" fontId="3" fillId="6" borderId="2" xfId="0" applyNumberFormat="1" applyFont="1" applyFill="1" applyBorder="1" applyAlignment="1">
      <alignment horizontal="center" vertical="center"/>
    </xf>
    <xf numFmtId="166" fontId="7" fillId="11" borderId="2" xfId="10" applyNumberFormat="1" applyFill="1">
      <alignment horizontal="center" vertical="center"/>
    </xf>
    <xf numFmtId="166" fontId="0" fillId="5" borderId="2" xfId="0" applyNumberFormat="1" applyFill="1" applyBorder="1" applyAlignment="1">
      <alignment horizontal="center" vertical="center"/>
    </xf>
    <xf numFmtId="166" fontId="3" fillId="5" borderId="2" xfId="0" applyNumberFormat="1" applyFont="1" applyFill="1" applyBorder="1" applyAlignment="1">
      <alignment horizontal="center" vertical="center"/>
    </xf>
    <xf numFmtId="166" fontId="7" fillId="10" borderId="2" xfId="10" applyNumberFormat="1" applyFill="1">
      <alignment horizontal="center" vertical="center"/>
    </xf>
    <xf numFmtId="166" fontId="2" fillId="2" borderId="2" xfId="0" applyNumberFormat="1" applyFont="1" applyFill="1" applyBorder="1" applyAlignment="1">
      <alignment horizontal="left" vertical="center"/>
    </xf>
    <xf numFmtId="166" fontId="3" fillId="2" borderId="2" xfId="0" applyNumberFormat="1" applyFont="1" applyFill="1" applyBorder="1" applyAlignment="1">
      <alignment horizontal="center" vertical="center"/>
    </xf>
    <xf numFmtId="170" fontId="9" fillId="7" borderId="6" xfId="0" applyNumberFormat="1" applyFont="1" applyFill="1" applyBorder="1" applyAlignment="1">
      <alignment horizontal="center" vertical="center"/>
    </xf>
    <xf numFmtId="170" fontId="9" fillId="7" borderId="0" xfId="0" applyNumberFormat="1" applyFont="1" applyFill="1" applyAlignment="1">
      <alignment horizontal="center" vertical="center"/>
    </xf>
    <xf numFmtId="170" fontId="9" fillId="7" borderId="7" xfId="0" applyNumberFormat="1" applyFont="1" applyFill="1" applyBorder="1" applyAlignment="1">
      <alignment horizontal="center" vertical="center"/>
    </xf>
    <xf numFmtId="0" fontId="27" fillId="0" borderId="0" xfId="5" applyFont="1" applyAlignment="1">
      <alignment horizontal="left"/>
    </xf>
    <xf numFmtId="0" fontId="8" fillId="0" borderId="0" xfId="7" applyAlignment="1">
      <alignment horizontal="left" vertical="center"/>
    </xf>
    <xf numFmtId="0" fontId="8" fillId="0" borderId="0" xfId="6" applyAlignment="1">
      <alignment horizontal="left" vertical="center"/>
    </xf>
    <xf numFmtId="0" fontId="0" fillId="0" borderId="0" xfId="0" applyAlignment="1">
      <alignment horizontal="left" vertical="center"/>
    </xf>
    <xf numFmtId="0" fontId="0" fillId="0" borderId="0" xfId="8" applyFont="1" applyAlignment="1">
      <alignment horizontal="left" vertical="center"/>
    </xf>
    <xf numFmtId="14" fontId="7" fillId="0" borderId="0" xfId="8" applyNumberFormat="1" applyAlignment="1">
      <alignment vertical="center"/>
    </xf>
    <xf numFmtId="2" fontId="7" fillId="0" borderId="0" xfId="8" applyNumberFormat="1" applyAlignment="1">
      <alignment horizontal="left" vertical="center"/>
    </xf>
    <xf numFmtId="0" fontId="0" fillId="3" borderId="2" xfId="11" applyFont="1" applyFill="1">
      <alignment horizontal="center" vertical="center"/>
    </xf>
    <xf numFmtId="0" fontId="0" fillId="8" borderId="2" xfId="11" applyFont="1" applyFill="1">
      <alignment horizontal="center" vertical="center"/>
    </xf>
    <xf numFmtId="2" fontId="0" fillId="0" borderId="0" xfId="8" applyNumberFormat="1" applyFont="1" applyAlignment="1">
      <alignment horizontal="left" vertical="center"/>
    </xf>
    <xf numFmtId="14" fontId="0" fillId="0" borderId="0" xfId="8" applyNumberFormat="1" applyFont="1" applyAlignment="1">
      <alignment vertical="center"/>
    </xf>
    <xf numFmtId="0" fontId="0" fillId="3" borderId="2" xfId="11" applyFont="1" applyFill="1" applyAlignment="1">
      <alignment vertical="top" wrapText="1"/>
    </xf>
    <xf numFmtId="0" fontId="7" fillId="3" borderId="2" xfId="11" applyFill="1" applyAlignment="1">
      <alignment vertical="top" wrapText="1"/>
    </xf>
    <xf numFmtId="0" fontId="28" fillId="8" borderId="2" xfId="0" applyFont="1" applyFill="1" applyBorder="1" applyAlignment="1">
      <alignment horizontal="left" vertical="center" wrapText="1" indent="1"/>
    </xf>
    <xf numFmtId="166" fontId="0" fillId="3" borderId="2" xfId="10" applyNumberFormat="1" applyFont="1" applyFill="1">
      <alignment horizontal="center" vertical="center"/>
    </xf>
    <xf numFmtId="166" fontId="0" fillId="4" borderId="2" xfId="10" applyNumberFormat="1" applyFont="1" applyFill="1">
      <alignment horizontal="center" vertical="center"/>
    </xf>
    <xf numFmtId="0" fontId="3" fillId="45" borderId="2" xfId="0" applyFont="1" applyFill="1" applyBorder="1" applyAlignment="1">
      <alignment horizontal="center" vertical="center"/>
    </xf>
    <xf numFmtId="0" fontId="0" fillId="0" borderId="17" xfId="0" applyBorder="1" applyAlignment="1">
      <alignment vertical="center"/>
    </xf>
    <xf numFmtId="0" fontId="0" fillId="0" borderId="2" xfId="0" applyBorder="1" applyAlignment="1">
      <alignment vertical="center"/>
    </xf>
    <xf numFmtId="0" fontId="0" fillId="45" borderId="2" xfId="0" applyFill="1" applyBorder="1" applyAlignment="1">
      <alignment vertical="center"/>
    </xf>
    <xf numFmtId="0" fontId="28" fillId="9" borderId="18" xfId="0" applyFont="1" applyFill="1" applyBorder="1" applyAlignment="1">
      <alignment horizontal="left" vertical="center" wrapText="1"/>
    </xf>
    <xf numFmtId="0" fontId="7" fillId="9" borderId="18" xfId="11" applyFill="1" applyBorder="1" applyAlignment="1">
      <alignment horizontal="center" vertical="center" wrapText="1"/>
    </xf>
    <xf numFmtId="0" fontId="7" fillId="9" borderId="18" xfId="11" applyFill="1" applyBorder="1">
      <alignment horizontal="center" vertical="center"/>
    </xf>
    <xf numFmtId="166" fontId="0" fillId="9" borderId="18" xfId="0" applyNumberFormat="1" applyFill="1" applyBorder="1" applyAlignment="1">
      <alignment horizontal="center" vertical="center"/>
    </xf>
    <xf numFmtId="166" fontId="3" fillId="9" borderId="18" xfId="0" applyNumberFormat="1" applyFont="1" applyFill="1" applyBorder="1" applyAlignment="1">
      <alignment horizontal="center" vertical="center"/>
    </xf>
    <xf numFmtId="0" fontId="0" fillId="4" borderId="2" xfId="11" applyFont="1" applyFill="1">
      <alignment horizontal="center" vertical="center"/>
    </xf>
    <xf numFmtId="0" fontId="7" fillId="46" borderId="2" xfId="11" applyFill="1">
      <alignment horizontal="center" vertical="center"/>
    </xf>
    <xf numFmtId="166" fontId="7" fillId="46" borderId="2" xfId="10" applyNumberFormat="1" applyFill="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0" fontId="0" fillId="4" borderId="2" xfId="11" applyFont="1" applyFill="1" applyAlignment="1">
      <alignment horizontal="left" vertical="center"/>
    </xf>
    <xf numFmtId="0" fontId="28" fillId="6" borderId="2" xfId="0" applyFont="1" applyFill="1" applyBorder="1" applyAlignment="1">
      <alignment horizontal="left" vertical="center" wrapText="1" indent="1"/>
    </xf>
    <xf numFmtId="0" fontId="28" fillId="6" borderId="2" xfId="0" applyFont="1" applyFill="1" applyBorder="1" applyAlignment="1">
      <alignment horizontal="left" vertical="center" indent="1"/>
    </xf>
    <xf numFmtId="0" fontId="0" fillId="11" borderId="2" xfId="11" applyFont="1" applyFill="1">
      <alignment horizontal="center" vertical="center"/>
    </xf>
    <xf numFmtId="0" fontId="0" fillId="11" borderId="2" xfId="11" applyFont="1" applyFill="1" applyAlignment="1">
      <alignment horizontal="left" vertical="center"/>
    </xf>
    <xf numFmtId="0" fontId="0" fillId="11" borderId="2" xfId="12" applyFont="1" applyFill="1" applyAlignment="1">
      <alignment horizontal="left" vertical="center" wrapText="1" indent="2"/>
    </xf>
    <xf numFmtId="0" fontId="0" fillId="11" borderId="2" xfId="11" applyFont="1" applyFill="1" applyAlignment="1">
      <alignment horizontal="left" vertical="center" wrapText="1"/>
    </xf>
    <xf numFmtId="0" fontId="28" fillId="5" borderId="2" xfId="0" applyFont="1" applyFill="1" applyBorder="1" applyAlignment="1">
      <alignment horizontal="left" vertical="center" wrapText="1" indent="1"/>
    </xf>
    <xf numFmtId="0" fontId="7" fillId="10" borderId="2" xfId="11" applyFill="1" applyAlignment="1">
      <alignment horizontal="left" vertical="center"/>
    </xf>
    <xf numFmtId="0" fontId="0" fillId="46" borderId="2" xfId="11" applyFont="1" applyFill="1">
      <alignment horizontal="center" vertical="center"/>
    </xf>
    <xf numFmtId="0" fontId="0" fillId="46" borderId="2" xfId="11" applyFont="1" applyFill="1" applyAlignment="1">
      <alignment horizontal="left" vertical="center" wrapText="1"/>
    </xf>
    <xf numFmtId="0" fontId="0" fillId="46" borderId="2" xfId="11" applyFont="1" applyFill="1" applyAlignment="1">
      <alignment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166" fontId="0" fillId="11" borderId="2" xfId="10" applyNumberFormat="1" applyFont="1" applyFill="1">
      <alignment horizontal="center" vertical="center"/>
    </xf>
    <xf numFmtId="0" fontId="0" fillId="4" borderId="2" xfId="11" applyFont="1" applyFill="1" applyAlignment="1">
      <alignment horizontal="left" vertical="center" wrapText="1"/>
    </xf>
    <xf numFmtId="0" fontId="0" fillId="11" borderId="2" xfId="11" applyFont="1" applyFill="1" applyAlignment="1">
      <alignment horizontal="center" vertical="center"/>
    </xf>
    <xf numFmtId="0" fontId="0" fillId="10" borderId="2" xfId="11" applyFont="1" applyFill="1" applyAlignment="1">
      <alignment horizontal="left" vertical="center" wrapText="1"/>
    </xf>
    <xf numFmtId="0" fontId="7" fillId="10" borderId="2" xfId="11" applyFill="1" applyAlignment="1">
      <alignment horizontal="center" vertical="center"/>
    </xf>
    <xf numFmtId="0" fontId="0" fillId="10" borderId="2" xfId="11" applyFont="1" applyFill="1">
      <alignment horizontal="center" vertical="center"/>
    </xf>
    <xf numFmtId="166" fontId="0" fillId="46" borderId="2" xfId="10" applyNumberFormat="1" applyFont="1" applyFill="1">
      <alignment horizontal="center" vertical="center"/>
    </xf>
    <xf numFmtId="0" fontId="28" fillId="47" borderId="2" xfId="0" applyFont="1" applyFill="1" applyBorder="1" applyAlignment="1">
      <alignment horizontal="left" vertical="center" wrapText="1" indent="1"/>
    </xf>
    <xf numFmtId="0" fontId="7" fillId="47" borderId="2" xfId="11" applyFill="1">
      <alignment horizontal="center" vertical="center"/>
    </xf>
    <xf numFmtId="166" fontId="0" fillId="47" borderId="2" xfId="0" applyNumberFormat="1" applyFill="1" applyBorder="1" applyAlignment="1">
      <alignment horizontal="center" vertical="center"/>
    </xf>
    <xf numFmtId="166" fontId="3" fillId="47" borderId="2" xfId="0" applyNumberFormat="1" applyFont="1" applyFill="1" applyBorder="1" applyAlignment="1">
      <alignment horizontal="center" vertical="center"/>
    </xf>
    <xf numFmtId="166" fontId="0" fillId="3" borderId="2" xfId="0" applyNumberFormat="1" applyFill="1" applyBorder="1" applyAlignment="1">
      <alignment horizontal="center" vertical="center"/>
    </xf>
    <xf numFmtId="166" fontId="3" fillId="3" borderId="2" xfId="0" applyNumberFormat="1" applyFont="1" applyFill="1" applyBorder="1" applyAlignment="1">
      <alignment horizontal="center" vertical="center"/>
    </xf>
    <xf numFmtId="49" fontId="4" fillId="0" borderId="0" xfId="0" applyNumberFormat="1" applyFont="1" applyAlignment="1">
      <alignment horizontal="center" vertical="center"/>
    </xf>
    <xf numFmtId="0" fontId="0" fillId="3" borderId="2" xfId="12" applyFont="1" applyFill="1" applyAlignment="1">
      <alignment vertical="top" wrapText="1"/>
    </xf>
    <xf numFmtId="0" fontId="0" fillId="0" borderId="2" xfId="0" applyBorder="1" applyAlignment="1">
      <alignment horizontal="right" vertical="center"/>
    </xf>
    <xf numFmtId="0" fontId="0" fillId="4" borderId="2" xfId="12" applyFont="1" applyFill="1" applyAlignment="1">
      <alignment vertical="center" wrapText="1"/>
    </xf>
    <xf numFmtId="0" fontId="3" fillId="3" borderId="2" xfId="11" applyFont="1" applyFill="1" applyAlignment="1">
      <alignment vertical="top" wrapText="1"/>
    </xf>
    <xf numFmtId="0" fontId="0" fillId="3" borderId="2" xfId="11" applyFont="1" applyFill="1" applyAlignment="1">
      <alignment horizontal="left" vertical="center" wrapText="1"/>
    </xf>
    <xf numFmtId="0" fontId="0" fillId="3" borderId="0" xfId="0" applyFill="1" applyAlignment="1">
      <alignment vertical="center"/>
    </xf>
    <xf numFmtId="49" fontId="4" fillId="0" borderId="0" xfId="0" applyNumberFormat="1" applyFont="1" applyFill="1" applyAlignment="1">
      <alignment horizontal="center" vertical="center"/>
    </xf>
    <xf numFmtId="0" fontId="0" fillId="3" borderId="2" xfId="12" applyFont="1" applyFill="1" applyAlignment="1">
      <alignment vertical="center" wrapText="1"/>
    </xf>
    <xf numFmtId="0" fontId="0" fillId="4" borderId="2" xfId="12" applyFont="1" applyFill="1" applyAlignment="1">
      <alignment horizontal="left" vertical="center" wrapText="1"/>
    </xf>
    <xf numFmtId="0" fontId="0" fillId="10" borderId="2" xfId="12" applyFont="1" applyFill="1" applyAlignment="1">
      <alignment vertical="center" wrapText="1"/>
    </xf>
    <xf numFmtId="0" fontId="0" fillId="10" borderId="2" xfId="12" applyFont="1" applyFill="1" applyAlignment="1">
      <alignment horizontal="left" vertical="center" wrapText="1"/>
    </xf>
    <xf numFmtId="0" fontId="0" fillId="10" borderId="2" xfId="12" applyFont="1" applyFill="1" applyAlignment="1">
      <alignment horizontal="left" wrapText="1"/>
    </xf>
    <xf numFmtId="49" fontId="30" fillId="0" borderId="0" xfId="0" applyNumberFormat="1" applyFont="1" applyAlignment="1">
      <alignment horizontal="center" vertical="center"/>
    </xf>
    <xf numFmtId="0" fontId="31" fillId="0" borderId="0" xfId="5" applyFont="1" applyAlignment="1">
      <alignment horizontal="left"/>
    </xf>
    <xf numFmtId="0" fontId="32" fillId="0" borderId="0" xfId="0" applyFont="1"/>
    <xf numFmtId="0" fontId="32" fillId="0" borderId="0" xfId="0" applyFont="1" applyAlignment="1">
      <alignment horizontal="center"/>
    </xf>
    <xf numFmtId="0" fontId="32" fillId="0" borderId="0" xfId="0" applyFont="1" applyAlignment="1">
      <alignment horizontal="center" vertical="center"/>
    </xf>
    <xf numFmtId="0" fontId="33" fillId="0" borderId="0" xfId="0" applyFont="1"/>
    <xf numFmtId="0" fontId="32" fillId="0" borderId="0" xfId="0" applyFont="1" applyAlignment="1">
      <alignment wrapText="1"/>
    </xf>
    <xf numFmtId="0" fontId="0" fillId="0" borderId="7" xfId="8" applyFont="1" applyBorder="1" applyAlignment="1">
      <alignment horizontal="right" vertical="center" wrapText="1"/>
    </xf>
    <xf numFmtId="49" fontId="3" fillId="8" borderId="2" xfId="2" applyNumberFormat="1" applyFont="1" applyFill="1" applyBorder="1" applyAlignment="1">
      <alignment horizontal="center" vertical="center" wrapText="1"/>
    </xf>
    <xf numFmtId="49" fontId="3" fillId="3" borderId="2" xfId="2" applyNumberFormat="1" applyFont="1" applyFill="1" applyBorder="1" applyAlignment="1">
      <alignment horizontal="center" vertical="center" wrapText="1"/>
    </xf>
    <xf numFmtId="49" fontId="3" fillId="3" borderId="20" xfId="2" applyNumberFormat="1" applyFont="1" applyFill="1" applyBorder="1" applyAlignment="1">
      <alignment horizontal="center" vertical="center" wrapText="1"/>
    </xf>
    <xf numFmtId="49" fontId="3" fillId="9" borderId="18" xfId="2" applyNumberFormat="1" applyFont="1" applyFill="1" applyBorder="1" applyAlignment="1">
      <alignment horizontal="center" vertical="center" wrapText="1"/>
    </xf>
    <xf numFmtId="49" fontId="3" fillId="4" borderId="2" xfId="2" applyNumberFormat="1" applyFont="1" applyFill="1" applyBorder="1" applyAlignment="1">
      <alignment horizontal="center" vertical="center" wrapText="1"/>
    </xf>
    <xf numFmtId="49" fontId="3" fillId="6" borderId="2" xfId="2" applyNumberFormat="1" applyFont="1" applyFill="1" applyBorder="1" applyAlignment="1">
      <alignment horizontal="center" vertical="center" wrapText="1"/>
    </xf>
    <xf numFmtId="49" fontId="3" fillId="11" borderId="2" xfId="2" applyNumberFormat="1" applyFont="1" applyFill="1" applyBorder="1" applyAlignment="1">
      <alignment horizontal="center" vertical="center" wrapText="1"/>
    </xf>
    <xf numFmtId="49" fontId="3" fillId="5" borderId="2" xfId="2" applyNumberFormat="1" applyFont="1" applyFill="1" applyBorder="1" applyAlignment="1">
      <alignment horizontal="center" vertical="center" wrapText="1"/>
    </xf>
    <xf numFmtId="49" fontId="3" fillId="10" borderId="2" xfId="2" applyNumberFormat="1" applyFont="1" applyFill="1" applyBorder="1" applyAlignment="1">
      <alignment horizontal="center" vertical="center" wrapText="1"/>
    </xf>
    <xf numFmtId="49" fontId="3" fillId="47" borderId="2" xfId="2" applyNumberFormat="1" applyFont="1" applyFill="1" applyBorder="1" applyAlignment="1">
      <alignment horizontal="center" vertical="center" wrapText="1"/>
    </xf>
    <xf numFmtId="49" fontId="3" fillId="46" borderId="2" xfId="2" applyNumberFormat="1" applyFont="1" applyFill="1" applyBorder="1" applyAlignment="1">
      <alignment horizontal="center" vertical="center" wrapText="1"/>
    </xf>
    <xf numFmtId="9" fontId="3" fillId="2" borderId="2" xfId="2"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9" xfId="0" applyFill="1" applyBorder="1" applyAlignment="1">
      <alignment vertical="center"/>
    </xf>
    <xf numFmtId="0" fontId="0" fillId="46" borderId="2" xfId="12" applyFont="1" applyFill="1" applyAlignment="1">
      <alignment horizontal="left" vertical="center" wrapText="1"/>
    </xf>
    <xf numFmtId="0" fontId="0" fillId="11" borderId="2" xfId="12" applyFont="1" applyFill="1" applyAlignment="1">
      <alignment horizontal="left" vertical="center" wrapText="1"/>
    </xf>
    <xf numFmtId="0" fontId="28" fillId="48" borderId="2" xfId="0" applyFont="1" applyFill="1" applyBorder="1" applyAlignment="1">
      <alignment horizontal="left" vertical="center" indent="1"/>
    </xf>
    <xf numFmtId="0" fontId="7" fillId="48" borderId="2" xfId="11" applyFill="1">
      <alignment horizontal="center" vertical="center"/>
    </xf>
    <xf numFmtId="49" fontId="3" fillId="48" borderId="2" xfId="2" applyNumberFormat="1" applyFont="1" applyFill="1" applyBorder="1" applyAlignment="1">
      <alignment horizontal="center" vertical="center" wrapText="1"/>
    </xf>
    <xf numFmtId="166" fontId="0" fillId="48" borderId="2" xfId="0" applyNumberFormat="1" applyFill="1" applyBorder="1" applyAlignment="1">
      <alignment horizontal="center" vertical="center"/>
    </xf>
    <xf numFmtId="166" fontId="3" fillId="48" borderId="2" xfId="0" applyNumberFormat="1" applyFont="1" applyFill="1" applyBorder="1" applyAlignment="1">
      <alignment horizontal="center" vertical="center"/>
    </xf>
    <xf numFmtId="0" fontId="7" fillId="49" borderId="2" xfId="11" applyFill="1">
      <alignment horizontal="center" vertical="center"/>
    </xf>
    <xf numFmtId="166" fontId="7" fillId="49" borderId="2" xfId="10" applyNumberFormat="1" applyFill="1">
      <alignment horizontal="center" vertical="center"/>
    </xf>
    <xf numFmtId="166" fontId="0" fillId="49" borderId="2" xfId="0" applyNumberFormat="1" applyFill="1" applyBorder="1" applyAlignment="1">
      <alignment horizontal="center" vertical="center"/>
    </xf>
    <xf numFmtId="166" fontId="3" fillId="49" borderId="2" xfId="0" applyNumberFormat="1" applyFont="1" applyFill="1" applyBorder="1" applyAlignment="1">
      <alignment horizontal="center" vertical="center"/>
    </xf>
    <xf numFmtId="49" fontId="3" fillId="0" borderId="2" xfId="2" applyNumberFormat="1" applyFont="1" applyFill="1" applyBorder="1" applyAlignment="1">
      <alignment horizontal="center" vertical="center" wrapText="1"/>
    </xf>
    <xf numFmtId="0" fontId="0" fillId="0" borderId="0" xfId="0" applyFill="1"/>
    <xf numFmtId="0" fontId="0" fillId="0" borderId="0" xfId="0"/>
    <xf numFmtId="0" fontId="0" fillId="0" borderId="0" xfId="0" applyBorder="1" applyAlignment="1">
      <alignment vertical="center"/>
    </xf>
    <xf numFmtId="0" fontId="3" fillId="0" borderId="0" xfId="0" applyFont="1" applyBorder="1" applyAlignment="1">
      <alignment horizontal="center" vertical="center" wrapText="1"/>
    </xf>
    <xf numFmtId="0" fontId="0" fillId="0" borderId="0" xfId="0" applyBorder="1" applyAlignment="1">
      <alignment vertical="center" wrapText="1"/>
    </xf>
    <xf numFmtId="0" fontId="0" fillId="49" borderId="2" xfId="11" applyFont="1" applyFill="1">
      <alignment horizontal="center" vertical="center"/>
    </xf>
    <xf numFmtId="0" fontId="0" fillId="49" borderId="2" xfId="11" applyFont="1" applyFill="1" applyAlignment="1">
      <alignment horizontal="left" vertical="center" wrapText="1"/>
    </xf>
    <xf numFmtId="0" fontId="0" fillId="49" borderId="0" xfId="0" applyFont="1" applyFill="1" applyAlignment="1">
      <alignment horizontal="left" vertical="center"/>
    </xf>
    <xf numFmtId="0" fontId="0" fillId="49" borderId="0" xfId="0" applyFont="1" applyFill="1" applyAlignment="1">
      <alignment horizontal="left" vertical="center" wrapText="1"/>
    </xf>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14" fontId="7" fillId="0" borderId="3" xfId="9" applyNumberFormat="1">
      <alignment horizontal="center" vertical="center"/>
    </xf>
    <xf numFmtId="0" fontId="0" fillId="45" borderId="2" xfId="12" applyFont="1" applyFill="1" applyAlignment="1">
      <alignment horizontal="left" vertical="center" wrapText="1"/>
    </xf>
    <xf numFmtId="0" fontId="0" fillId="45" borderId="2" xfId="12" applyFont="1" applyFill="1" applyAlignment="1">
      <alignment horizontal="left" vertical="top" wrapText="1"/>
    </xf>
    <xf numFmtId="0" fontId="7" fillId="45" borderId="2" xfId="12" applyFill="1" applyAlignment="1">
      <alignment horizontal="left" vertical="top"/>
    </xf>
    <xf numFmtId="0" fontId="7" fillId="45" borderId="2" xfId="12" applyFill="1" applyAlignment="1">
      <alignment horizontal="left" vertical="top" wrapText="1"/>
    </xf>
    <xf numFmtId="0" fontId="0" fillId="45" borderId="19" xfId="12" applyFont="1" applyFill="1" applyBorder="1" applyAlignment="1">
      <alignment horizontal="left" vertical="top" wrapText="1"/>
    </xf>
    <xf numFmtId="0" fontId="7" fillId="45" borderId="19" xfId="12" applyFill="1" applyBorder="1" applyAlignment="1">
      <alignment horizontal="left" vertical="top" wrapText="1"/>
    </xf>
    <xf numFmtId="0" fontId="25" fillId="0" borderId="10" xfId="0" applyFont="1" applyBorder="1" applyAlignment="1">
      <alignment horizontal="left" vertical="center" wrapText="1"/>
    </xf>
    <xf numFmtId="0" fontId="0" fillId="0" borderId="10" xfId="0" applyBorder="1" applyAlignment="1">
      <alignment horizontal="left" vertical="center" wrapText="1"/>
    </xf>
  </cellXfs>
  <cellStyles count="60">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cellStyle name="Ausgabe" xfId="22" builtinId="21" customBuiltin="1"/>
    <cellStyle name="Berechnung" xfId="23" builtinId="22" customBuiltin="1"/>
    <cellStyle name="Besuchter Hyperlink" xfId="13" builtinId="9" customBuiltin="1"/>
    <cellStyle name="Datum" xfId="10"/>
    <cellStyle name="Dezimal [0]" xfId="14" builtinId="6" customBuiltin="1"/>
    <cellStyle name="Dezimal [0] 2" xfId="57"/>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Komma 2" xfId="56"/>
    <cellStyle name="Link" xfId="1" builtinId="8" customBuiltin="1"/>
    <cellStyle name="Name" xfId="11"/>
    <cellStyle name="Neutral" xfId="20" builtinId="28" customBuiltin="1"/>
    <cellStyle name="Notiz" xfId="27" builtinId="10" customBuiltin="1"/>
    <cellStyle name="Projektanfang" xfId="9"/>
    <cellStyle name="Prozent" xfId="2" builtinId="5" customBuiltin="1"/>
    <cellStyle name="Schlecht" xfId="19" builtinId="27" customBuiltin="1"/>
    <cellStyle name="Standard" xfId="0" builtinId="0" customBuiltin="1"/>
    <cellStyle name="Standard 2" xfId="54"/>
    <cellStyle name="Standard 3" xfId="55"/>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ährung [0] 2" xfId="59"/>
    <cellStyle name="Währung 2" xfId="58"/>
    <cellStyle name="Warnender Text" xfId="26" builtinId="11" customBuiltin="1"/>
    <cellStyle name="zAusgeblText" xfId="3"/>
    <cellStyle name="Zelle überprüfen" xfId="25" builtinId="23" customBuiltin="1"/>
  </cellStyles>
  <dxfs count="32">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8" tint="0.39994506668294322"/>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8" tint="0.39994506668294322"/>
        </patternFill>
      </fill>
      <border>
        <left/>
        <right/>
      </border>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tableStyleElement type="wholeTable" dxfId="31"/>
      <tableStyleElement type="headerRow" dxfId="30"/>
      <tableStyleElement type="totalRow" dxfId="29"/>
      <tableStyleElement type="firstColumn" dxfId="28"/>
      <tableStyleElement type="lastColumn" dxfId="27"/>
      <tableStyleElement type="firstRowStripe" dxfId="26"/>
      <tableStyleElement type="secondRowStripe" dxfId="25"/>
      <tableStyleElement type="firstColumnStripe" dxfId="24"/>
      <tableStyleElement type="secondColumnStripe" dxfId="2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5D6AD"/>
      <color rgb="FF85E1F3"/>
      <color rgb="FF3A8B96"/>
      <color rgb="FFFF0000"/>
      <color rgb="FF215881"/>
      <color rgb="FF42648A"/>
      <color rgb="FF969696"/>
      <color rgb="FFC0C0C0"/>
      <color rgb="FF427FC2"/>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elle1" displayName="Tabelle1" ref="A1:A5" totalsRowShown="0">
  <autoFilter ref="A1:A5"/>
  <tableColumns count="1">
    <tableColumn id="1" name="Spalte1"/>
  </tableColumns>
  <tableStyleInfo name="Aufgabenliste"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R78"/>
  <sheetViews>
    <sheetView showGridLines="0" tabSelected="1" showRuler="0" zoomScale="90" zoomScaleNormal="90" zoomScalePageLayoutView="70" workbookViewId="0">
      <selection activeCell="E4" sqref="E4"/>
    </sheetView>
  </sheetViews>
  <sheetFormatPr baseColWidth="10" defaultColWidth="9.08984375" defaultRowHeight="30" customHeight="1"/>
  <cols>
    <col min="1" max="1" width="6.1796875" style="94" customWidth="1"/>
    <col min="2" max="2" width="42.36328125" customWidth="1"/>
    <col min="3" max="3" width="44.81640625" customWidth="1"/>
    <col min="4" max="4" width="15.81640625" customWidth="1"/>
    <col min="5" max="5" width="12" customWidth="1"/>
    <col min="6" max="6" width="18" style="14" customWidth="1"/>
    <col min="7" max="7" width="9.6328125" style="2" customWidth="1"/>
    <col min="8" max="8" width="9.6328125" customWidth="1"/>
    <col min="9" max="9" width="2.6328125" customWidth="1"/>
    <col min="10" max="10" width="6.08984375" hidden="1" customWidth="1"/>
    <col min="11" max="66" width="2.54296875" customWidth="1"/>
    <col min="67" max="122" width="2.6328125" customWidth="1"/>
  </cols>
  <sheetData>
    <row r="1" spans="1:122" s="112" customFormat="1" ht="24.65" customHeight="1">
      <c r="A1" s="107"/>
      <c r="B1" s="37" t="s">
        <v>11</v>
      </c>
      <c r="C1" s="108" t="s">
        <v>138</v>
      </c>
      <c r="D1" s="108"/>
      <c r="E1" s="108"/>
      <c r="F1" s="113"/>
      <c r="G1" s="110"/>
      <c r="H1" s="111"/>
      <c r="J1" s="109"/>
    </row>
    <row r="2" spans="1:122" ht="19.75" customHeight="1">
      <c r="B2" s="39" t="s">
        <v>12</v>
      </c>
      <c r="C2" s="40" t="s">
        <v>20</v>
      </c>
      <c r="D2" s="40"/>
      <c r="E2" s="40"/>
      <c r="K2" s="22"/>
      <c r="Q2" s="21"/>
    </row>
    <row r="3" spans="1:122" ht="20.399999999999999" customHeight="1">
      <c r="B3" s="38" t="s">
        <v>13</v>
      </c>
      <c r="C3" s="41" t="s">
        <v>21</v>
      </c>
      <c r="D3" s="41"/>
      <c r="E3" s="41"/>
      <c r="F3" s="114" t="s">
        <v>1</v>
      </c>
      <c r="G3" s="153">
        <v>44896</v>
      </c>
      <c r="H3" s="153"/>
    </row>
    <row r="4" spans="1:122" ht="15.65" customHeight="1">
      <c r="B4" s="38" t="s">
        <v>14</v>
      </c>
      <c r="C4" s="46" t="s">
        <v>22</v>
      </c>
      <c r="D4" s="43"/>
      <c r="E4" s="43"/>
      <c r="F4" s="114" t="s">
        <v>10</v>
      </c>
      <c r="G4" s="153">
        <v>45138</v>
      </c>
      <c r="H4" s="153"/>
    </row>
    <row r="5" spans="1:122" ht="15" customHeight="1">
      <c r="B5" s="38" t="s">
        <v>3</v>
      </c>
      <c r="C5" s="47" t="s">
        <v>23</v>
      </c>
      <c r="D5" s="42"/>
      <c r="E5" s="42"/>
      <c r="F5" s="114" t="s">
        <v>15</v>
      </c>
      <c r="G5" s="3">
        <v>1</v>
      </c>
      <c r="K5" s="150">
        <f>K6</f>
        <v>44893</v>
      </c>
      <c r="L5" s="151"/>
      <c r="M5" s="151"/>
      <c r="N5" s="151"/>
      <c r="O5" s="151"/>
      <c r="P5" s="151"/>
      <c r="Q5" s="152"/>
      <c r="R5" s="150">
        <f>R6</f>
        <v>44900</v>
      </c>
      <c r="S5" s="151"/>
      <c r="T5" s="151"/>
      <c r="U5" s="151"/>
      <c r="V5" s="151"/>
      <c r="W5" s="151"/>
      <c r="X5" s="152"/>
      <c r="Y5" s="150">
        <f>Y6</f>
        <v>44907</v>
      </c>
      <c r="Z5" s="151"/>
      <c r="AA5" s="151"/>
      <c r="AB5" s="151"/>
      <c r="AC5" s="151"/>
      <c r="AD5" s="151"/>
      <c r="AE5" s="152"/>
      <c r="AF5" s="150">
        <f>AF6</f>
        <v>44914</v>
      </c>
      <c r="AG5" s="151"/>
      <c r="AH5" s="151"/>
      <c r="AI5" s="151"/>
      <c r="AJ5" s="151"/>
      <c r="AK5" s="151"/>
      <c r="AL5" s="152"/>
      <c r="AM5" s="150">
        <f>AM6</f>
        <v>44921</v>
      </c>
      <c r="AN5" s="151"/>
      <c r="AO5" s="151"/>
      <c r="AP5" s="151"/>
      <c r="AQ5" s="151"/>
      <c r="AR5" s="151"/>
      <c r="AS5" s="152"/>
      <c r="AT5" s="150">
        <f>AT6</f>
        <v>44928</v>
      </c>
      <c r="AU5" s="151"/>
      <c r="AV5" s="151"/>
      <c r="AW5" s="151"/>
      <c r="AX5" s="151"/>
      <c r="AY5" s="151"/>
      <c r="AZ5" s="152"/>
      <c r="BA5" s="150">
        <f>BA6</f>
        <v>44935</v>
      </c>
      <c r="BB5" s="151"/>
      <c r="BC5" s="151"/>
      <c r="BD5" s="151"/>
      <c r="BE5" s="151"/>
      <c r="BF5" s="151"/>
      <c r="BG5" s="152"/>
      <c r="BH5" s="150">
        <f>BH6</f>
        <v>44942</v>
      </c>
      <c r="BI5" s="151"/>
      <c r="BJ5" s="151"/>
      <c r="BK5" s="151"/>
      <c r="BL5" s="151"/>
      <c r="BM5" s="151"/>
      <c r="BN5" s="152"/>
      <c r="BO5" s="150">
        <f>BO6</f>
        <v>44949</v>
      </c>
      <c r="BP5" s="151"/>
      <c r="BQ5" s="151"/>
      <c r="BR5" s="151"/>
      <c r="BS5" s="151"/>
      <c r="BT5" s="151"/>
      <c r="BU5" s="152"/>
      <c r="BV5" s="150">
        <f>BV6</f>
        <v>44956</v>
      </c>
      <c r="BW5" s="151"/>
      <c r="BX5" s="151"/>
      <c r="BY5" s="151"/>
      <c r="BZ5" s="151"/>
      <c r="CA5" s="151"/>
      <c r="CB5" s="152"/>
      <c r="CC5" s="150">
        <f>CC6</f>
        <v>44963</v>
      </c>
      <c r="CD5" s="151"/>
      <c r="CE5" s="151"/>
      <c r="CF5" s="151"/>
      <c r="CG5" s="151"/>
      <c r="CH5" s="151"/>
      <c r="CI5" s="152"/>
      <c r="CJ5" s="150">
        <f>CJ6</f>
        <v>44970</v>
      </c>
      <c r="CK5" s="151"/>
      <c r="CL5" s="151"/>
      <c r="CM5" s="151"/>
      <c r="CN5" s="151"/>
      <c r="CO5" s="151"/>
      <c r="CP5" s="152"/>
      <c r="CQ5" s="150">
        <f>CQ6</f>
        <v>44977</v>
      </c>
      <c r="CR5" s="151"/>
      <c r="CS5" s="151"/>
      <c r="CT5" s="151"/>
      <c r="CU5" s="151"/>
      <c r="CV5" s="151"/>
      <c r="CW5" s="152"/>
      <c r="CX5" s="150">
        <f>CX6</f>
        <v>44984</v>
      </c>
      <c r="CY5" s="151"/>
      <c r="CZ5" s="151"/>
      <c r="DA5" s="151"/>
      <c r="DB5" s="151"/>
      <c r="DC5" s="151"/>
      <c r="DD5" s="152"/>
      <c r="DE5" s="150">
        <f>DE6</f>
        <v>44991</v>
      </c>
      <c r="DF5" s="151"/>
      <c r="DG5" s="151"/>
      <c r="DH5" s="151"/>
      <c r="DI5" s="151"/>
      <c r="DJ5" s="151"/>
      <c r="DK5" s="152"/>
      <c r="DL5" s="150">
        <f>DL6</f>
        <v>44998</v>
      </c>
      <c r="DM5" s="151"/>
      <c r="DN5" s="151"/>
      <c r="DO5" s="151"/>
      <c r="DP5" s="151"/>
      <c r="DQ5" s="151"/>
      <c r="DR5" s="152"/>
    </row>
    <row r="6" spans="1:122" ht="87" customHeight="1">
      <c r="B6" s="160" t="s">
        <v>75</v>
      </c>
      <c r="C6" s="161"/>
      <c r="D6" s="161"/>
      <c r="E6" s="161"/>
      <c r="F6" s="161"/>
      <c r="G6" s="161"/>
      <c r="H6" s="20"/>
      <c r="I6" s="20"/>
      <c r="K6" s="34">
        <f>Projektanfang-WEEKDAY(Projektanfang,1)+2+7*(Anzeigewoche-1)</f>
        <v>44893</v>
      </c>
      <c r="L6" s="35">
        <f t="shared" ref="L6:AQ6" si="0">K6+1</f>
        <v>44894</v>
      </c>
      <c r="M6" s="35">
        <f t="shared" si="0"/>
        <v>44895</v>
      </c>
      <c r="N6" s="35">
        <f t="shared" si="0"/>
        <v>44896</v>
      </c>
      <c r="O6" s="35">
        <f t="shared" si="0"/>
        <v>44897</v>
      </c>
      <c r="P6" s="35">
        <f t="shared" si="0"/>
        <v>44898</v>
      </c>
      <c r="Q6" s="36">
        <f t="shared" si="0"/>
        <v>44899</v>
      </c>
      <c r="R6" s="34">
        <f t="shared" si="0"/>
        <v>44900</v>
      </c>
      <c r="S6" s="35">
        <f t="shared" si="0"/>
        <v>44901</v>
      </c>
      <c r="T6" s="35">
        <f t="shared" si="0"/>
        <v>44902</v>
      </c>
      <c r="U6" s="35">
        <f t="shared" si="0"/>
        <v>44903</v>
      </c>
      <c r="V6" s="35">
        <f t="shared" si="0"/>
        <v>44904</v>
      </c>
      <c r="W6" s="35">
        <f t="shared" si="0"/>
        <v>44905</v>
      </c>
      <c r="X6" s="36">
        <f t="shared" si="0"/>
        <v>44906</v>
      </c>
      <c r="Y6" s="34">
        <f t="shared" si="0"/>
        <v>44907</v>
      </c>
      <c r="Z6" s="35">
        <f t="shared" si="0"/>
        <v>44908</v>
      </c>
      <c r="AA6" s="35">
        <f t="shared" si="0"/>
        <v>44909</v>
      </c>
      <c r="AB6" s="35">
        <f t="shared" si="0"/>
        <v>44910</v>
      </c>
      <c r="AC6" s="35">
        <f t="shared" si="0"/>
        <v>44911</v>
      </c>
      <c r="AD6" s="35">
        <f t="shared" si="0"/>
        <v>44912</v>
      </c>
      <c r="AE6" s="36">
        <f t="shared" si="0"/>
        <v>44913</v>
      </c>
      <c r="AF6" s="34">
        <f t="shared" si="0"/>
        <v>44914</v>
      </c>
      <c r="AG6" s="35">
        <f t="shared" si="0"/>
        <v>44915</v>
      </c>
      <c r="AH6" s="35">
        <f t="shared" si="0"/>
        <v>44916</v>
      </c>
      <c r="AI6" s="35">
        <f t="shared" si="0"/>
        <v>44917</v>
      </c>
      <c r="AJ6" s="35">
        <f t="shared" si="0"/>
        <v>44918</v>
      </c>
      <c r="AK6" s="35">
        <f t="shared" si="0"/>
        <v>44919</v>
      </c>
      <c r="AL6" s="36">
        <f t="shared" si="0"/>
        <v>44920</v>
      </c>
      <c r="AM6" s="34">
        <f t="shared" si="0"/>
        <v>44921</v>
      </c>
      <c r="AN6" s="35">
        <f t="shared" si="0"/>
        <v>44922</v>
      </c>
      <c r="AO6" s="35">
        <f t="shared" si="0"/>
        <v>44923</v>
      </c>
      <c r="AP6" s="35">
        <f t="shared" si="0"/>
        <v>44924</v>
      </c>
      <c r="AQ6" s="35">
        <f t="shared" si="0"/>
        <v>44925</v>
      </c>
      <c r="AR6" s="35">
        <f t="shared" ref="AR6:BO6" si="1">AQ6+1</f>
        <v>44926</v>
      </c>
      <c r="AS6" s="36">
        <f t="shared" si="1"/>
        <v>44927</v>
      </c>
      <c r="AT6" s="34">
        <f t="shared" si="1"/>
        <v>44928</v>
      </c>
      <c r="AU6" s="35">
        <f t="shared" si="1"/>
        <v>44929</v>
      </c>
      <c r="AV6" s="35">
        <f t="shared" si="1"/>
        <v>44930</v>
      </c>
      <c r="AW6" s="35">
        <f t="shared" si="1"/>
        <v>44931</v>
      </c>
      <c r="AX6" s="35">
        <f t="shared" si="1"/>
        <v>44932</v>
      </c>
      <c r="AY6" s="35">
        <f t="shared" si="1"/>
        <v>44933</v>
      </c>
      <c r="AZ6" s="36">
        <f t="shared" si="1"/>
        <v>44934</v>
      </c>
      <c r="BA6" s="34">
        <f t="shared" si="1"/>
        <v>44935</v>
      </c>
      <c r="BB6" s="35">
        <f t="shared" si="1"/>
        <v>44936</v>
      </c>
      <c r="BC6" s="35">
        <f t="shared" si="1"/>
        <v>44937</v>
      </c>
      <c r="BD6" s="35">
        <f t="shared" si="1"/>
        <v>44938</v>
      </c>
      <c r="BE6" s="35">
        <f t="shared" si="1"/>
        <v>44939</v>
      </c>
      <c r="BF6" s="35">
        <f t="shared" si="1"/>
        <v>44940</v>
      </c>
      <c r="BG6" s="36">
        <f t="shared" si="1"/>
        <v>44941</v>
      </c>
      <c r="BH6" s="34">
        <f t="shared" si="1"/>
        <v>44942</v>
      </c>
      <c r="BI6" s="35">
        <f t="shared" si="1"/>
        <v>44943</v>
      </c>
      <c r="BJ6" s="35">
        <f t="shared" si="1"/>
        <v>44944</v>
      </c>
      <c r="BK6" s="35">
        <f t="shared" si="1"/>
        <v>44945</v>
      </c>
      <c r="BL6" s="35">
        <f t="shared" si="1"/>
        <v>44946</v>
      </c>
      <c r="BM6" s="35">
        <f t="shared" si="1"/>
        <v>44947</v>
      </c>
      <c r="BN6" s="36">
        <f t="shared" si="1"/>
        <v>44948</v>
      </c>
      <c r="BO6" s="36">
        <f t="shared" si="1"/>
        <v>44949</v>
      </c>
      <c r="BP6" s="35">
        <f t="shared" ref="BP6:DR6" si="2">BO6+1</f>
        <v>44950</v>
      </c>
      <c r="BQ6" s="35">
        <f t="shared" si="2"/>
        <v>44951</v>
      </c>
      <c r="BR6" s="35">
        <f t="shared" si="2"/>
        <v>44952</v>
      </c>
      <c r="BS6" s="35">
        <f t="shared" si="2"/>
        <v>44953</v>
      </c>
      <c r="BT6" s="35">
        <f t="shared" si="2"/>
        <v>44954</v>
      </c>
      <c r="BU6" s="36">
        <f t="shared" si="2"/>
        <v>44955</v>
      </c>
      <c r="BV6" s="34">
        <f t="shared" si="2"/>
        <v>44956</v>
      </c>
      <c r="BW6" s="35">
        <f t="shared" si="2"/>
        <v>44957</v>
      </c>
      <c r="BX6" s="35">
        <f t="shared" si="2"/>
        <v>44958</v>
      </c>
      <c r="BY6" s="35">
        <f t="shared" si="2"/>
        <v>44959</v>
      </c>
      <c r="BZ6" s="35">
        <f t="shared" si="2"/>
        <v>44960</v>
      </c>
      <c r="CA6" s="35">
        <f t="shared" si="2"/>
        <v>44961</v>
      </c>
      <c r="CB6" s="36">
        <f t="shared" si="2"/>
        <v>44962</v>
      </c>
      <c r="CC6" s="34">
        <f t="shared" si="2"/>
        <v>44963</v>
      </c>
      <c r="CD6" s="35">
        <f t="shared" si="2"/>
        <v>44964</v>
      </c>
      <c r="CE6" s="35">
        <f t="shared" si="2"/>
        <v>44965</v>
      </c>
      <c r="CF6" s="35">
        <f t="shared" si="2"/>
        <v>44966</v>
      </c>
      <c r="CG6" s="35">
        <f t="shared" si="2"/>
        <v>44967</v>
      </c>
      <c r="CH6" s="35">
        <f t="shared" si="2"/>
        <v>44968</v>
      </c>
      <c r="CI6" s="36">
        <f t="shared" si="2"/>
        <v>44969</v>
      </c>
      <c r="CJ6" s="34">
        <f t="shared" si="2"/>
        <v>44970</v>
      </c>
      <c r="CK6" s="35">
        <f t="shared" si="2"/>
        <v>44971</v>
      </c>
      <c r="CL6" s="35">
        <f t="shared" si="2"/>
        <v>44972</v>
      </c>
      <c r="CM6" s="35">
        <f t="shared" si="2"/>
        <v>44973</v>
      </c>
      <c r="CN6" s="35">
        <f t="shared" si="2"/>
        <v>44974</v>
      </c>
      <c r="CO6" s="35">
        <f t="shared" si="2"/>
        <v>44975</v>
      </c>
      <c r="CP6" s="36">
        <f t="shared" si="2"/>
        <v>44976</v>
      </c>
      <c r="CQ6" s="34">
        <f t="shared" si="2"/>
        <v>44977</v>
      </c>
      <c r="CR6" s="35">
        <f t="shared" si="2"/>
        <v>44978</v>
      </c>
      <c r="CS6" s="35">
        <f t="shared" si="2"/>
        <v>44979</v>
      </c>
      <c r="CT6" s="35">
        <f t="shared" si="2"/>
        <v>44980</v>
      </c>
      <c r="CU6" s="35">
        <f t="shared" si="2"/>
        <v>44981</v>
      </c>
      <c r="CV6" s="35">
        <f t="shared" si="2"/>
        <v>44982</v>
      </c>
      <c r="CW6" s="36">
        <f t="shared" si="2"/>
        <v>44983</v>
      </c>
      <c r="CX6" s="34">
        <f t="shared" si="2"/>
        <v>44984</v>
      </c>
      <c r="CY6" s="35">
        <f t="shared" si="2"/>
        <v>44985</v>
      </c>
      <c r="CZ6" s="35">
        <f t="shared" si="2"/>
        <v>44986</v>
      </c>
      <c r="DA6" s="35">
        <f t="shared" si="2"/>
        <v>44987</v>
      </c>
      <c r="DB6" s="35">
        <f t="shared" si="2"/>
        <v>44988</v>
      </c>
      <c r="DC6" s="35">
        <f t="shared" si="2"/>
        <v>44989</v>
      </c>
      <c r="DD6" s="36">
        <f t="shared" si="2"/>
        <v>44990</v>
      </c>
      <c r="DE6" s="34">
        <f t="shared" si="2"/>
        <v>44991</v>
      </c>
      <c r="DF6" s="35">
        <f t="shared" si="2"/>
        <v>44992</v>
      </c>
      <c r="DG6" s="35">
        <f t="shared" si="2"/>
        <v>44993</v>
      </c>
      <c r="DH6" s="35">
        <f t="shared" si="2"/>
        <v>44994</v>
      </c>
      <c r="DI6" s="35">
        <f t="shared" si="2"/>
        <v>44995</v>
      </c>
      <c r="DJ6" s="35">
        <f t="shared" si="2"/>
        <v>44996</v>
      </c>
      <c r="DK6" s="36">
        <f t="shared" si="2"/>
        <v>44997</v>
      </c>
      <c r="DL6" s="34">
        <f t="shared" si="2"/>
        <v>44998</v>
      </c>
      <c r="DM6" s="35">
        <f t="shared" si="2"/>
        <v>44999</v>
      </c>
      <c r="DN6" s="35">
        <f t="shared" si="2"/>
        <v>45000</v>
      </c>
      <c r="DO6" s="35">
        <f t="shared" si="2"/>
        <v>45001</v>
      </c>
      <c r="DP6" s="35">
        <f t="shared" si="2"/>
        <v>45002</v>
      </c>
      <c r="DQ6" s="35">
        <f t="shared" si="2"/>
        <v>45003</v>
      </c>
      <c r="DR6" s="36">
        <f t="shared" si="2"/>
        <v>45004</v>
      </c>
    </row>
    <row r="7" spans="1:122" ht="28.25" customHeight="1" thickBot="1">
      <c r="B7" s="4" t="s">
        <v>16</v>
      </c>
      <c r="C7" s="5" t="s">
        <v>26</v>
      </c>
      <c r="D7" s="5" t="s">
        <v>17</v>
      </c>
      <c r="E7" s="5" t="s">
        <v>18</v>
      </c>
      <c r="F7" s="5" t="s">
        <v>28</v>
      </c>
      <c r="G7" s="5" t="s">
        <v>2</v>
      </c>
      <c r="H7" s="5" t="s">
        <v>4</v>
      </c>
      <c r="I7" s="5"/>
      <c r="J7" s="5" t="s">
        <v>5</v>
      </c>
      <c r="K7" s="6" t="str">
        <f t="shared" ref="K7:AP7" si="3">LEFT(TEXT(K6,"TTT"),1)</f>
        <v>M</v>
      </c>
      <c r="L7" s="6" t="str">
        <f t="shared" si="3"/>
        <v>D</v>
      </c>
      <c r="M7" s="6" t="str">
        <f t="shared" si="3"/>
        <v>M</v>
      </c>
      <c r="N7" s="6" t="str">
        <f t="shared" si="3"/>
        <v>D</v>
      </c>
      <c r="O7" s="6" t="str">
        <f t="shared" si="3"/>
        <v>F</v>
      </c>
      <c r="P7" s="6" t="str">
        <f t="shared" si="3"/>
        <v>S</v>
      </c>
      <c r="Q7" s="6" t="str">
        <f t="shared" si="3"/>
        <v>S</v>
      </c>
      <c r="R7" s="6" t="str">
        <f t="shared" si="3"/>
        <v>M</v>
      </c>
      <c r="S7" s="6" t="str">
        <f t="shared" si="3"/>
        <v>D</v>
      </c>
      <c r="T7" s="6" t="str">
        <f t="shared" si="3"/>
        <v>M</v>
      </c>
      <c r="U7" s="6" t="str">
        <f t="shared" si="3"/>
        <v>D</v>
      </c>
      <c r="V7" s="6" t="str">
        <f t="shared" si="3"/>
        <v>F</v>
      </c>
      <c r="W7" s="6" t="str">
        <f t="shared" si="3"/>
        <v>S</v>
      </c>
      <c r="X7" s="6" t="str">
        <f t="shared" si="3"/>
        <v>S</v>
      </c>
      <c r="Y7" s="6" t="str">
        <f t="shared" si="3"/>
        <v>M</v>
      </c>
      <c r="Z7" s="6" t="str">
        <f t="shared" si="3"/>
        <v>D</v>
      </c>
      <c r="AA7" s="6" t="str">
        <f t="shared" si="3"/>
        <v>M</v>
      </c>
      <c r="AB7" s="6" t="str">
        <f t="shared" si="3"/>
        <v>D</v>
      </c>
      <c r="AC7" s="6" t="str">
        <f t="shared" si="3"/>
        <v>F</v>
      </c>
      <c r="AD7" s="6" t="str">
        <f t="shared" si="3"/>
        <v>S</v>
      </c>
      <c r="AE7" s="6" t="str">
        <f t="shared" si="3"/>
        <v>S</v>
      </c>
      <c r="AF7" s="6" t="str">
        <f t="shared" si="3"/>
        <v>M</v>
      </c>
      <c r="AG7" s="6" t="str">
        <f t="shared" si="3"/>
        <v>D</v>
      </c>
      <c r="AH7" s="6" t="str">
        <f t="shared" si="3"/>
        <v>M</v>
      </c>
      <c r="AI7" s="6" t="str">
        <f t="shared" si="3"/>
        <v>D</v>
      </c>
      <c r="AJ7" s="6" t="str">
        <f t="shared" si="3"/>
        <v>F</v>
      </c>
      <c r="AK7" s="6" t="str">
        <f t="shared" si="3"/>
        <v>S</v>
      </c>
      <c r="AL7" s="6" t="str">
        <f t="shared" si="3"/>
        <v>S</v>
      </c>
      <c r="AM7" s="6" t="str">
        <f t="shared" si="3"/>
        <v>M</v>
      </c>
      <c r="AN7" s="6" t="str">
        <f t="shared" si="3"/>
        <v>D</v>
      </c>
      <c r="AO7" s="6" t="str">
        <f t="shared" si="3"/>
        <v>M</v>
      </c>
      <c r="AP7" s="6" t="str">
        <f t="shared" si="3"/>
        <v>D</v>
      </c>
      <c r="AQ7" s="6" t="str">
        <f t="shared" ref="AQ7:BN7" si="4">LEFT(TEXT(AQ6,"TTT"),1)</f>
        <v>F</v>
      </c>
      <c r="AR7" s="6" t="str">
        <f t="shared" si="4"/>
        <v>S</v>
      </c>
      <c r="AS7" s="6" t="str">
        <f t="shared" si="4"/>
        <v>S</v>
      </c>
      <c r="AT7" s="6" t="str">
        <f t="shared" si="4"/>
        <v>M</v>
      </c>
      <c r="AU7" s="6" t="str">
        <f t="shared" si="4"/>
        <v>D</v>
      </c>
      <c r="AV7" s="6" t="str">
        <f t="shared" si="4"/>
        <v>M</v>
      </c>
      <c r="AW7" s="6" t="str">
        <f t="shared" si="4"/>
        <v>D</v>
      </c>
      <c r="AX7" s="6" t="str">
        <f t="shared" si="4"/>
        <v>F</v>
      </c>
      <c r="AY7" s="6" t="str">
        <f t="shared" si="4"/>
        <v>S</v>
      </c>
      <c r="AZ7" s="6" t="str">
        <f t="shared" si="4"/>
        <v>S</v>
      </c>
      <c r="BA7" s="6" t="str">
        <f t="shared" si="4"/>
        <v>M</v>
      </c>
      <c r="BB7" s="6" t="str">
        <f t="shared" si="4"/>
        <v>D</v>
      </c>
      <c r="BC7" s="6" t="str">
        <f t="shared" si="4"/>
        <v>M</v>
      </c>
      <c r="BD7" s="6" t="str">
        <f t="shared" si="4"/>
        <v>D</v>
      </c>
      <c r="BE7" s="6" t="str">
        <f t="shared" si="4"/>
        <v>F</v>
      </c>
      <c r="BF7" s="6" t="str">
        <f t="shared" si="4"/>
        <v>S</v>
      </c>
      <c r="BG7" s="6" t="str">
        <f t="shared" si="4"/>
        <v>S</v>
      </c>
      <c r="BH7" s="6" t="str">
        <f t="shared" si="4"/>
        <v>M</v>
      </c>
      <c r="BI7" s="6" t="str">
        <f t="shared" si="4"/>
        <v>D</v>
      </c>
      <c r="BJ7" s="6" t="str">
        <f t="shared" si="4"/>
        <v>M</v>
      </c>
      <c r="BK7" s="6" t="str">
        <f t="shared" si="4"/>
        <v>D</v>
      </c>
      <c r="BL7" s="6" t="str">
        <f t="shared" si="4"/>
        <v>F</v>
      </c>
      <c r="BM7" s="6" t="str">
        <f t="shared" si="4"/>
        <v>S</v>
      </c>
      <c r="BN7" s="6" t="str">
        <f t="shared" si="4"/>
        <v>S</v>
      </c>
      <c r="BO7" s="6" t="str">
        <f t="shared" ref="BO7" si="5">LEFT(TEXT(BO6,"TTT"),1)</f>
        <v>M</v>
      </c>
      <c r="BP7" s="6" t="str">
        <f t="shared" ref="BP7" si="6">LEFT(TEXT(BP6,"TTT"),1)</f>
        <v>D</v>
      </c>
      <c r="BQ7" s="6" t="str">
        <f t="shared" ref="BQ7" si="7">LEFT(TEXT(BQ6,"TTT"),1)</f>
        <v>M</v>
      </c>
      <c r="BR7" s="6" t="str">
        <f t="shared" ref="BR7" si="8">LEFT(TEXT(BR6,"TTT"),1)</f>
        <v>D</v>
      </c>
      <c r="BS7" s="6" t="str">
        <f t="shared" ref="BS7" si="9">LEFT(TEXT(BS6,"TTT"),1)</f>
        <v>F</v>
      </c>
      <c r="BT7" s="6" t="str">
        <f t="shared" ref="BT7" si="10">LEFT(TEXT(BT6,"TTT"),1)</f>
        <v>S</v>
      </c>
      <c r="BU7" s="6" t="str">
        <f t="shared" ref="BU7" si="11">LEFT(TEXT(BU6,"TTT"),1)</f>
        <v>S</v>
      </c>
      <c r="BV7" s="6" t="str">
        <f t="shared" ref="BV7" si="12">LEFT(TEXT(BV6,"TTT"),1)</f>
        <v>M</v>
      </c>
      <c r="BW7" s="6" t="str">
        <f t="shared" ref="BW7" si="13">LEFT(TEXT(BW6,"TTT"),1)</f>
        <v>D</v>
      </c>
      <c r="BX7" s="6" t="str">
        <f t="shared" ref="BX7" si="14">LEFT(TEXT(BX6,"TTT"),1)</f>
        <v>M</v>
      </c>
      <c r="BY7" s="6" t="str">
        <f t="shared" ref="BY7" si="15">LEFT(TEXT(BY6,"TTT"),1)</f>
        <v>D</v>
      </c>
      <c r="BZ7" s="6" t="str">
        <f t="shared" ref="BZ7" si="16">LEFT(TEXT(BZ6,"TTT"),1)</f>
        <v>F</v>
      </c>
      <c r="CA7" s="6" t="str">
        <f t="shared" ref="CA7" si="17">LEFT(TEXT(CA6,"TTT"),1)</f>
        <v>S</v>
      </c>
      <c r="CB7" s="6" t="str">
        <f t="shared" ref="CB7" si="18">LEFT(TEXT(CB6,"TTT"),1)</f>
        <v>S</v>
      </c>
      <c r="CC7" s="6" t="str">
        <f t="shared" ref="CC7" si="19">LEFT(TEXT(CC6,"TTT"),1)</f>
        <v>M</v>
      </c>
      <c r="CD7" s="6" t="str">
        <f t="shared" ref="CD7" si="20">LEFT(TEXT(CD6,"TTT"),1)</f>
        <v>D</v>
      </c>
      <c r="CE7" s="6" t="str">
        <f t="shared" ref="CE7" si="21">LEFT(TEXT(CE6,"TTT"),1)</f>
        <v>M</v>
      </c>
      <c r="CF7" s="6" t="str">
        <f t="shared" ref="CF7" si="22">LEFT(TEXT(CF6,"TTT"),1)</f>
        <v>D</v>
      </c>
      <c r="CG7" s="6" t="str">
        <f t="shared" ref="CG7" si="23">LEFT(TEXT(CG6,"TTT"),1)</f>
        <v>F</v>
      </c>
      <c r="CH7" s="6" t="str">
        <f t="shared" ref="CH7" si="24">LEFT(TEXT(CH6,"TTT"),1)</f>
        <v>S</v>
      </c>
      <c r="CI7" s="6" t="str">
        <f t="shared" ref="CI7" si="25">LEFT(TEXT(CI6,"TTT"),1)</f>
        <v>S</v>
      </c>
      <c r="CJ7" s="6" t="str">
        <f t="shared" ref="CJ7" si="26">LEFT(TEXT(CJ6,"TTT"),1)</f>
        <v>M</v>
      </c>
      <c r="CK7" s="6" t="str">
        <f t="shared" ref="CK7" si="27">LEFT(TEXT(CK6,"TTT"),1)</f>
        <v>D</v>
      </c>
      <c r="CL7" s="6" t="str">
        <f t="shared" ref="CL7" si="28">LEFT(TEXT(CL6,"TTT"),1)</f>
        <v>M</v>
      </c>
      <c r="CM7" s="6" t="str">
        <f t="shared" ref="CM7" si="29">LEFT(TEXT(CM6,"TTT"),1)</f>
        <v>D</v>
      </c>
      <c r="CN7" s="6" t="str">
        <f t="shared" ref="CN7" si="30">LEFT(TEXT(CN6,"TTT"),1)</f>
        <v>F</v>
      </c>
      <c r="CO7" s="6" t="str">
        <f t="shared" ref="CO7" si="31">LEFT(TEXT(CO6,"TTT"),1)</f>
        <v>S</v>
      </c>
      <c r="CP7" s="6" t="str">
        <f t="shared" ref="CP7" si="32">LEFT(TEXT(CP6,"TTT"),1)</f>
        <v>S</v>
      </c>
      <c r="CQ7" s="6" t="str">
        <f t="shared" ref="CQ7" si="33">LEFT(TEXT(CQ6,"TTT"),1)</f>
        <v>M</v>
      </c>
      <c r="CR7" s="6" t="str">
        <f t="shared" ref="CR7" si="34">LEFT(TEXT(CR6,"TTT"),1)</f>
        <v>D</v>
      </c>
      <c r="CS7" s="6" t="str">
        <f t="shared" ref="CS7" si="35">LEFT(TEXT(CS6,"TTT"),1)</f>
        <v>M</v>
      </c>
      <c r="CT7" s="6" t="str">
        <f t="shared" ref="CT7" si="36">LEFT(TEXT(CT6,"TTT"),1)</f>
        <v>D</v>
      </c>
      <c r="CU7" s="6" t="str">
        <f t="shared" ref="CU7" si="37">LEFT(TEXT(CU6,"TTT"),1)</f>
        <v>F</v>
      </c>
      <c r="CV7" s="6" t="str">
        <f t="shared" ref="CV7" si="38">LEFT(TEXT(CV6,"TTT"),1)</f>
        <v>S</v>
      </c>
      <c r="CW7" s="6" t="str">
        <f t="shared" ref="CW7" si="39">LEFT(TEXT(CW6,"TTT"),1)</f>
        <v>S</v>
      </c>
      <c r="CX7" s="6" t="str">
        <f t="shared" ref="CX7" si="40">LEFT(TEXT(CX6,"TTT"),1)</f>
        <v>M</v>
      </c>
      <c r="CY7" s="6" t="str">
        <f t="shared" ref="CY7" si="41">LEFT(TEXT(CY6,"TTT"),1)</f>
        <v>D</v>
      </c>
      <c r="CZ7" s="6" t="str">
        <f t="shared" ref="CZ7" si="42">LEFT(TEXT(CZ6,"TTT"),1)</f>
        <v>M</v>
      </c>
      <c r="DA7" s="6" t="str">
        <f t="shared" ref="DA7" si="43">LEFT(TEXT(DA6,"TTT"),1)</f>
        <v>D</v>
      </c>
      <c r="DB7" s="6" t="str">
        <f t="shared" ref="DB7" si="44">LEFT(TEXT(DB6,"TTT"),1)</f>
        <v>F</v>
      </c>
      <c r="DC7" s="6" t="str">
        <f t="shared" ref="DC7" si="45">LEFT(TEXT(DC6,"TTT"),1)</f>
        <v>S</v>
      </c>
      <c r="DD7" s="6" t="str">
        <f t="shared" ref="DD7" si="46">LEFT(TEXT(DD6,"TTT"),1)</f>
        <v>S</v>
      </c>
      <c r="DE7" s="6" t="str">
        <f t="shared" ref="DE7" si="47">LEFT(TEXT(DE6,"TTT"),1)</f>
        <v>M</v>
      </c>
      <c r="DF7" s="6" t="str">
        <f t="shared" ref="DF7" si="48">LEFT(TEXT(DF6,"TTT"),1)</f>
        <v>D</v>
      </c>
      <c r="DG7" s="6" t="str">
        <f t="shared" ref="DG7" si="49">LEFT(TEXT(DG6,"TTT"),1)</f>
        <v>M</v>
      </c>
      <c r="DH7" s="6" t="str">
        <f t="shared" ref="DH7" si="50">LEFT(TEXT(DH6,"TTT"),1)</f>
        <v>D</v>
      </c>
      <c r="DI7" s="6" t="str">
        <f t="shared" ref="DI7" si="51">LEFT(TEXT(DI6,"TTT"),1)</f>
        <v>F</v>
      </c>
      <c r="DJ7" s="6" t="str">
        <f t="shared" ref="DJ7" si="52">LEFT(TEXT(DJ6,"TTT"),1)</f>
        <v>S</v>
      </c>
      <c r="DK7" s="6" t="str">
        <f t="shared" ref="DK7" si="53">LEFT(TEXT(DK6,"TTT"),1)</f>
        <v>S</v>
      </c>
      <c r="DL7" s="6" t="str">
        <f t="shared" ref="DL7" si="54">LEFT(TEXT(DL6,"TTT"),1)</f>
        <v>M</v>
      </c>
      <c r="DM7" s="6" t="str">
        <f t="shared" ref="DM7" si="55">LEFT(TEXT(DM6,"TTT"),1)</f>
        <v>D</v>
      </c>
      <c r="DN7" s="6" t="str">
        <f t="shared" ref="DN7" si="56">LEFT(TEXT(DN6,"TTT"),1)</f>
        <v>M</v>
      </c>
      <c r="DO7" s="6" t="str">
        <f t="shared" ref="DO7" si="57">LEFT(TEXT(DO6,"TTT"),1)</f>
        <v>D</v>
      </c>
      <c r="DP7" s="6" t="str">
        <f t="shared" ref="DP7" si="58">LEFT(TEXT(DP6,"TTT"),1)</f>
        <v>F</v>
      </c>
      <c r="DQ7" s="6" t="str">
        <f t="shared" ref="DQ7" si="59">LEFT(TEXT(DQ6,"TTT"),1)</f>
        <v>S</v>
      </c>
      <c r="DR7" s="6" t="str">
        <f t="shared" ref="DR7" si="60">LEFT(TEXT(DR6,"TTT"),1)</f>
        <v>S</v>
      </c>
    </row>
    <row r="8" spans="1:122" ht="18" customHeight="1" thickBot="1">
      <c r="C8" s="14"/>
      <c r="D8" s="14"/>
      <c r="E8" s="14"/>
      <c r="G8"/>
      <c r="J8" t="str">
        <f>IF(OR(ISBLANK(task_start),ISBLANK(task_end)),"",task_end-task_start+1)</f>
        <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row>
    <row r="9" spans="1:122" s="1" customFormat="1" ht="48.75" customHeight="1" thickBot="1">
      <c r="A9" s="94">
        <v>1</v>
      </c>
      <c r="B9" s="50" t="s">
        <v>76</v>
      </c>
      <c r="C9" s="15"/>
      <c r="D9" s="45"/>
      <c r="E9" s="15"/>
      <c r="F9" s="115"/>
      <c r="G9" s="23"/>
      <c r="H9" s="24"/>
      <c r="I9" s="7"/>
      <c r="J9" s="7" t="str">
        <f t="shared" ref="J9:J78" si="61">IF(OR(ISBLANK(task_start),ISBLANK(task_end)),"",task_end-task_start+1)</f>
        <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row>
    <row r="10" spans="1:122" s="1" customFormat="1" ht="60.5" customHeight="1" thickBot="1">
      <c r="A10" s="94" t="s">
        <v>37</v>
      </c>
      <c r="B10" s="95" t="s">
        <v>120</v>
      </c>
      <c r="C10" s="48" t="s">
        <v>36</v>
      </c>
      <c r="D10" s="44" t="s">
        <v>19</v>
      </c>
      <c r="E10" s="44" t="s">
        <v>19</v>
      </c>
      <c r="F10" s="115" t="s">
        <v>8</v>
      </c>
      <c r="G10" s="92">
        <v>44896</v>
      </c>
      <c r="H10" s="93">
        <v>45138</v>
      </c>
      <c r="I10" s="7"/>
      <c r="J10" s="7"/>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row>
    <row r="11" spans="1:122" s="1" customFormat="1" ht="33" customHeight="1" thickBot="1">
      <c r="A11" s="94" t="s">
        <v>38</v>
      </c>
      <c r="B11" s="95" t="s">
        <v>24</v>
      </c>
      <c r="C11" s="98" t="s">
        <v>121</v>
      </c>
      <c r="D11" s="44" t="s">
        <v>19</v>
      </c>
      <c r="E11" s="44" t="s">
        <v>19</v>
      </c>
      <c r="F11" s="116" t="s">
        <v>7</v>
      </c>
      <c r="G11" s="25">
        <v>44936</v>
      </c>
      <c r="H11" s="25">
        <v>44957</v>
      </c>
      <c r="I11" s="7"/>
      <c r="J11" s="7">
        <f>IF(OR(ISBLANK(task_start),ISBLANK(task_end)),"",task_end-task_start+1)</f>
        <v>22</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row>
    <row r="12" spans="1:122" s="1" customFormat="1" ht="44.25" customHeight="1" thickBot="1">
      <c r="A12" s="94" t="s">
        <v>39</v>
      </c>
      <c r="B12" s="95" t="s">
        <v>146</v>
      </c>
      <c r="C12" s="49" t="s">
        <v>25</v>
      </c>
      <c r="D12" s="44" t="s">
        <v>19</v>
      </c>
      <c r="E12" s="44" t="s">
        <v>19</v>
      </c>
      <c r="F12" s="116" t="s">
        <v>6</v>
      </c>
      <c r="G12" s="25">
        <v>44941</v>
      </c>
      <c r="H12" s="25">
        <v>45015</v>
      </c>
      <c r="I12" s="7"/>
      <c r="J12" s="7">
        <f>IF(OR(ISBLANK(task_start),ISBLANK(task_end)),"",task_end-task_start+1)</f>
        <v>75</v>
      </c>
      <c r="K12" s="11"/>
      <c r="L12" s="11"/>
      <c r="M12" s="11"/>
      <c r="N12" s="11"/>
      <c r="O12" s="11"/>
      <c r="P12" s="11"/>
      <c r="Q12" s="11"/>
      <c r="R12" s="11"/>
      <c r="S12" s="11"/>
      <c r="T12" s="11"/>
      <c r="U12" s="11"/>
      <c r="V12" s="11"/>
      <c r="W12" s="12"/>
      <c r="X12" s="12"/>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2"/>
      <c r="CB12" s="12"/>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row>
    <row r="13" spans="1:122" s="100" customFormat="1" ht="43.5" customHeight="1" thickBot="1">
      <c r="A13" s="101" t="s">
        <v>41</v>
      </c>
      <c r="B13" s="102" t="s">
        <v>92</v>
      </c>
      <c r="C13" s="99" t="s">
        <v>91</v>
      </c>
      <c r="D13" s="44" t="s">
        <v>19</v>
      </c>
      <c r="E13" s="44" t="s">
        <v>19</v>
      </c>
      <c r="F13" s="116" t="s">
        <v>6</v>
      </c>
      <c r="G13" s="51" t="s">
        <v>3</v>
      </c>
      <c r="H13" s="51" t="s">
        <v>3</v>
      </c>
      <c r="I13" s="127"/>
      <c r="J13" s="127" t="e">
        <f>IF(OR(ISBLANK(task_start),ISBLANK(task_end)),"",task_end-task_start+1)</f>
        <v>#VALUE!</v>
      </c>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row>
    <row r="14" spans="1:122" s="1" customFormat="1" ht="38.25" customHeight="1" thickBot="1">
      <c r="A14" s="94" t="s">
        <v>43</v>
      </c>
      <c r="B14" s="95" t="s">
        <v>40</v>
      </c>
      <c r="C14" s="98" t="s">
        <v>77</v>
      </c>
      <c r="D14" s="44" t="s">
        <v>19</v>
      </c>
      <c r="E14" s="44" t="s">
        <v>19</v>
      </c>
      <c r="F14" s="116" t="s">
        <v>6</v>
      </c>
      <c r="G14" s="51" t="s">
        <v>3</v>
      </c>
      <c r="H14" s="51" t="s">
        <v>3</v>
      </c>
      <c r="I14" s="7"/>
      <c r="J14" s="7" t="e">
        <f>IF(OR(ISBLANK(task_start),ISBLANK(task_end)),"",task_end-task_start+1)</f>
        <v>#VALUE!</v>
      </c>
      <c r="K14" s="11"/>
      <c r="L14" s="11"/>
      <c r="M14" s="11"/>
      <c r="N14" s="11"/>
      <c r="O14" s="11"/>
      <c r="P14" s="11"/>
      <c r="Q14" s="11"/>
      <c r="R14" s="11"/>
      <c r="S14" s="11"/>
      <c r="T14" s="11"/>
      <c r="U14" s="11"/>
      <c r="V14" s="11"/>
      <c r="W14" s="11"/>
      <c r="X14" s="11"/>
      <c r="Y14" s="11"/>
      <c r="Z14" s="11"/>
      <c r="AA14" s="12"/>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2"/>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row>
    <row r="15" spans="1:122" s="1" customFormat="1" ht="54" customHeight="1" thickBot="1">
      <c r="A15" s="94" t="s">
        <v>73</v>
      </c>
      <c r="B15" s="95" t="s">
        <v>122</v>
      </c>
      <c r="C15" s="98" t="s">
        <v>121</v>
      </c>
      <c r="D15" s="44" t="s">
        <v>19</v>
      </c>
      <c r="E15" s="44" t="s">
        <v>19</v>
      </c>
      <c r="F15" s="117" t="s">
        <v>6</v>
      </c>
      <c r="G15" s="51" t="s">
        <v>3</v>
      </c>
      <c r="H15" s="51" t="s">
        <v>3</v>
      </c>
      <c r="I15" s="7"/>
      <c r="J15" s="7"/>
      <c r="K15" s="55"/>
      <c r="L15" s="55"/>
      <c r="M15" s="55"/>
      <c r="N15" s="55"/>
      <c r="O15" s="55"/>
      <c r="P15" s="55"/>
      <c r="Q15" s="55"/>
      <c r="R15" s="55"/>
      <c r="S15" s="55"/>
      <c r="T15" s="55"/>
      <c r="U15" s="55"/>
      <c r="V15" s="55"/>
      <c r="W15" s="55"/>
      <c r="X15" s="55"/>
      <c r="Y15" s="55"/>
      <c r="Z15" s="55"/>
      <c r="AA15" s="96"/>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96"/>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4"/>
    </row>
    <row r="16" spans="1:122" s="1" customFormat="1" ht="59" customHeight="1" thickBot="1">
      <c r="A16" s="94" t="s">
        <v>93</v>
      </c>
      <c r="B16" s="95" t="s">
        <v>78</v>
      </c>
      <c r="C16" s="98" t="s">
        <v>123</v>
      </c>
      <c r="D16" s="44" t="s">
        <v>19</v>
      </c>
      <c r="E16" s="44" t="s">
        <v>19</v>
      </c>
      <c r="F16" s="117" t="s">
        <v>6</v>
      </c>
      <c r="G16" s="51" t="s">
        <v>3</v>
      </c>
      <c r="H16" s="51" t="s">
        <v>3</v>
      </c>
      <c r="I16" s="7"/>
      <c r="J16" s="7"/>
      <c r="K16" s="55"/>
      <c r="L16" s="55"/>
      <c r="M16" s="55"/>
      <c r="N16" s="55"/>
      <c r="O16" s="55"/>
      <c r="P16" s="55"/>
      <c r="Q16" s="55"/>
      <c r="R16" s="55"/>
      <c r="S16" s="55"/>
      <c r="T16" s="55"/>
      <c r="U16" s="55"/>
      <c r="V16" s="55"/>
      <c r="W16" s="55"/>
      <c r="X16" s="55"/>
      <c r="Y16" s="55"/>
      <c r="Z16" s="55"/>
      <c r="AA16" s="96"/>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96"/>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4"/>
    </row>
    <row r="17" spans="1:122" s="1" customFormat="1" ht="120" customHeight="1" thickBot="1">
      <c r="A17" s="94"/>
      <c r="B17" s="158" t="s">
        <v>94</v>
      </c>
      <c r="C17" s="159"/>
      <c r="D17" s="159"/>
      <c r="E17" s="159"/>
      <c r="F17" s="159"/>
      <c r="G17" s="159"/>
      <c r="H17" s="159"/>
      <c r="I17" s="55"/>
      <c r="J17" s="7"/>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7"/>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4"/>
    </row>
    <row r="18" spans="1:122" s="1" customFormat="1" ht="57" customHeight="1" thickBot="1">
      <c r="A18" s="94" t="s">
        <v>42</v>
      </c>
      <c r="B18" s="57" t="s">
        <v>27</v>
      </c>
      <c r="C18" s="58"/>
      <c r="D18" s="59"/>
      <c r="E18" s="59"/>
      <c r="F18" s="118"/>
      <c r="G18" s="60"/>
      <c r="H18" s="61"/>
      <c r="I18" s="7"/>
      <c r="J18" s="7" t="str">
        <f t="shared" si="61"/>
        <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row>
    <row r="19" spans="1:122" s="1" customFormat="1" ht="67.5" customHeight="1" thickBot="1">
      <c r="A19" s="94" t="s">
        <v>44</v>
      </c>
      <c r="B19" s="103" t="s">
        <v>35</v>
      </c>
      <c r="C19" s="67" t="s">
        <v>79</v>
      </c>
      <c r="D19" s="62" t="s">
        <v>19</v>
      </c>
      <c r="E19" s="62" t="s">
        <v>19</v>
      </c>
      <c r="F19" s="119" t="s">
        <v>6</v>
      </c>
      <c r="G19" s="52" t="s">
        <v>3</v>
      </c>
      <c r="H19" s="52" t="s">
        <v>3</v>
      </c>
      <c r="I19" s="7"/>
      <c r="J19" s="7" t="e">
        <f>IF(OR(ISBLANK(task_start),ISBLANK(task_end)),"",task_end-task_start+1)</f>
        <v>#VALUE!</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1" customFormat="1" ht="75.5" customHeight="1" thickBot="1">
      <c r="A20" s="94" t="s">
        <v>45</v>
      </c>
      <c r="B20" s="103" t="s">
        <v>124</v>
      </c>
      <c r="C20" s="67" t="s">
        <v>80</v>
      </c>
      <c r="D20" s="62" t="s">
        <v>19</v>
      </c>
      <c r="E20" s="62" t="s">
        <v>19</v>
      </c>
      <c r="F20" s="119" t="s">
        <v>6</v>
      </c>
      <c r="G20" s="52">
        <v>44896</v>
      </c>
      <c r="H20" s="52">
        <v>45138</v>
      </c>
      <c r="I20" s="7"/>
      <c r="J20" s="7"/>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 customFormat="1" ht="108.5" customHeight="1" thickBot="1">
      <c r="A21" s="94" t="s">
        <v>46</v>
      </c>
      <c r="B21" s="103" t="s">
        <v>125</v>
      </c>
      <c r="C21" s="82" t="s">
        <v>81</v>
      </c>
      <c r="D21" s="62" t="s">
        <v>19</v>
      </c>
      <c r="E21" s="62" t="s">
        <v>19</v>
      </c>
      <c r="F21" s="119" t="s">
        <v>6</v>
      </c>
      <c r="G21" s="52" t="s">
        <v>3</v>
      </c>
      <c r="H21" s="52" t="s">
        <v>3</v>
      </c>
      <c r="I21" s="7"/>
      <c r="J21" s="7" t="e">
        <f>IF(OR(ISBLANK(task_start),ISBLANK(task_end)),"",task_end-task_start+1)</f>
        <v>#VALUE!</v>
      </c>
      <c r="K21" s="11"/>
      <c r="L21" s="11"/>
      <c r="M21" s="11"/>
      <c r="N21" s="11"/>
      <c r="O21" s="11"/>
      <c r="P21" s="11"/>
      <c r="Q21" s="11"/>
      <c r="R21" s="11"/>
      <c r="S21" s="11"/>
      <c r="T21" s="11"/>
      <c r="U21" s="11"/>
      <c r="V21" s="11"/>
      <c r="W21" s="12"/>
      <c r="X21" s="12"/>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2"/>
      <c r="CB21" s="12"/>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row>
    <row r="22" spans="1:122" s="1" customFormat="1" ht="79" customHeight="1" thickBot="1">
      <c r="A22" s="94" t="s">
        <v>47</v>
      </c>
      <c r="B22" s="103" t="s">
        <v>82</v>
      </c>
      <c r="C22" s="82" t="s">
        <v>83</v>
      </c>
      <c r="D22" s="62" t="s">
        <v>19</v>
      </c>
      <c r="E22" s="62" t="s">
        <v>19</v>
      </c>
      <c r="F22" s="119" t="s">
        <v>6</v>
      </c>
      <c r="G22" s="52" t="s">
        <v>3</v>
      </c>
      <c r="H22" s="52" t="s">
        <v>3</v>
      </c>
      <c r="I22" s="7"/>
      <c r="J22" s="7"/>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row>
    <row r="23" spans="1:122" s="1" customFormat="1" ht="63.5" customHeight="1" thickBot="1">
      <c r="A23" s="94" t="s">
        <v>48</v>
      </c>
      <c r="B23" s="103" t="s">
        <v>126</v>
      </c>
      <c r="C23" s="82" t="s">
        <v>84</v>
      </c>
      <c r="D23" s="62" t="s">
        <v>19</v>
      </c>
      <c r="E23" s="62" t="s">
        <v>19</v>
      </c>
      <c r="F23" s="119" t="s">
        <v>6</v>
      </c>
      <c r="G23" s="52" t="s">
        <v>3</v>
      </c>
      <c r="H23" s="52" t="s">
        <v>3</v>
      </c>
      <c r="I23" s="7"/>
      <c r="J23" s="7" t="e">
        <f>IF(OR(ISBLANK(task_start),ISBLANK(task_end)),"",task_end-task_start+1)</f>
        <v>#VALUE!</v>
      </c>
      <c r="K23" s="11"/>
      <c r="L23" s="11"/>
      <c r="M23" s="11"/>
      <c r="N23" s="11"/>
      <c r="O23" s="11"/>
      <c r="P23" s="11"/>
      <c r="Q23" s="11"/>
      <c r="R23" s="11"/>
      <c r="S23" s="11"/>
      <c r="T23" s="11"/>
      <c r="U23" s="11"/>
      <c r="V23" s="11"/>
      <c r="W23" s="11"/>
      <c r="X23" s="11"/>
      <c r="Y23" s="11"/>
      <c r="Z23" s="11"/>
      <c r="AA23" s="12"/>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2"/>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row>
    <row r="24" spans="1:122" s="1" customFormat="1" ht="54.75" customHeight="1" thickBot="1">
      <c r="A24" s="94" t="s">
        <v>49</v>
      </c>
      <c r="B24" s="103" t="s">
        <v>96</v>
      </c>
      <c r="C24" s="97" t="s">
        <v>97</v>
      </c>
      <c r="D24" s="62" t="s">
        <v>19</v>
      </c>
      <c r="E24" s="62" t="s">
        <v>19</v>
      </c>
      <c r="F24" s="119" t="s">
        <v>6</v>
      </c>
      <c r="G24" s="52" t="s">
        <v>3</v>
      </c>
      <c r="H24" s="52" t="s">
        <v>3</v>
      </c>
      <c r="I24" s="7"/>
      <c r="J24" s="7"/>
      <c r="K24" s="11"/>
      <c r="L24" s="11"/>
      <c r="M24" s="11"/>
      <c r="N24" s="11"/>
      <c r="O24" s="11"/>
      <c r="P24" s="11"/>
      <c r="Q24" s="11"/>
      <c r="R24" s="11"/>
      <c r="S24" s="11"/>
      <c r="T24" s="11"/>
      <c r="U24" s="11"/>
      <c r="V24" s="11"/>
      <c r="W24" s="11"/>
      <c r="X24" s="11"/>
      <c r="Y24" s="11"/>
      <c r="Z24" s="11"/>
      <c r="AA24" s="12"/>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2"/>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row>
    <row r="25" spans="1:122" s="1" customFormat="1" ht="155.5" customHeight="1" thickBot="1">
      <c r="A25" s="94"/>
      <c r="B25" s="155" t="s">
        <v>99</v>
      </c>
      <c r="C25" s="157"/>
      <c r="D25" s="157"/>
      <c r="E25" s="157"/>
      <c r="F25" s="157"/>
      <c r="G25" s="157"/>
      <c r="H25" s="157"/>
      <c r="I25" s="53"/>
      <c r="J25" s="53"/>
      <c r="K25" s="56"/>
      <c r="L25" s="56"/>
      <c r="M25" s="56"/>
      <c r="N25" s="56"/>
      <c r="O25" s="56"/>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4"/>
    </row>
    <row r="26" spans="1:122" s="1" customFormat="1" ht="52.75" customHeight="1" thickBot="1">
      <c r="A26" s="94" t="s">
        <v>50</v>
      </c>
      <c r="B26" s="68" t="s">
        <v>95</v>
      </c>
      <c r="C26" s="16"/>
      <c r="D26" s="16"/>
      <c r="E26" s="16"/>
      <c r="F26" s="120"/>
      <c r="G26" s="26"/>
      <c r="H26" s="27"/>
      <c r="I26" s="7"/>
      <c r="J26" s="7" t="str">
        <f t="shared" si="61"/>
        <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row>
    <row r="27" spans="1:122" s="1" customFormat="1" ht="45.75" customHeight="1" thickBot="1">
      <c r="A27" s="94" t="s">
        <v>51</v>
      </c>
      <c r="B27" s="72" t="s">
        <v>85</v>
      </c>
      <c r="C27" s="73" t="s">
        <v>88</v>
      </c>
      <c r="D27" s="70" t="s">
        <v>19</v>
      </c>
      <c r="E27" s="70" t="s">
        <v>19</v>
      </c>
      <c r="F27" s="121" t="s">
        <v>6</v>
      </c>
      <c r="G27" s="81" t="s">
        <v>3</v>
      </c>
      <c r="H27" s="81" t="s">
        <v>3</v>
      </c>
      <c r="I27" s="7"/>
      <c r="J27" s="7" t="e">
        <f>IF(OR(ISBLANK(task_start),ISBLANK(task_end)),"",task_end-task_start+1)</f>
        <v>#VALUE!</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row>
    <row r="28" spans="1:122" s="1" customFormat="1" ht="52.5" customHeight="1" thickBot="1">
      <c r="A28" s="94" t="s">
        <v>52</v>
      </c>
      <c r="B28" s="72" t="s">
        <v>86</v>
      </c>
      <c r="C28" s="71" t="s">
        <v>33</v>
      </c>
      <c r="D28" s="83" t="s">
        <v>29</v>
      </c>
      <c r="E28" s="70" t="s">
        <v>19</v>
      </c>
      <c r="F28" s="121" t="s">
        <v>6</v>
      </c>
      <c r="G28" s="81" t="s">
        <v>3</v>
      </c>
      <c r="H28" s="81" t="s">
        <v>3</v>
      </c>
      <c r="I28" s="7"/>
      <c r="J28" s="7" t="e">
        <f>IF(OR(ISBLANK(task_start),ISBLANK(task_end)),"",task_end-task_start+1)</f>
        <v>#VALUE!</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row>
    <row r="29" spans="1:122" s="1" customFormat="1" ht="63.75" customHeight="1" thickBot="1">
      <c r="A29" s="94" t="s">
        <v>53</v>
      </c>
      <c r="B29" s="130" t="s">
        <v>100</v>
      </c>
      <c r="C29" s="73" t="s">
        <v>87</v>
      </c>
      <c r="D29" s="70" t="s">
        <v>19</v>
      </c>
      <c r="E29" s="70" t="s">
        <v>19</v>
      </c>
      <c r="F29" s="121" t="s">
        <v>6</v>
      </c>
      <c r="G29" s="81" t="s">
        <v>3</v>
      </c>
      <c r="H29" s="81" t="s">
        <v>3</v>
      </c>
      <c r="I29" s="7"/>
      <c r="J29" s="7" t="e">
        <f>IF(OR(ISBLANK(task_start),ISBLANK(task_end)),"",task_end-task_start+1)</f>
        <v>#VALUE!</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row>
    <row r="30" spans="1:122" s="1" customFormat="1" ht="54" customHeight="1" thickBot="1">
      <c r="A30" s="94" t="s">
        <v>54</v>
      </c>
      <c r="B30" s="130" t="s">
        <v>89</v>
      </c>
      <c r="C30" s="73" t="s">
        <v>90</v>
      </c>
      <c r="D30" s="70" t="s">
        <v>19</v>
      </c>
      <c r="E30" s="70" t="s">
        <v>19</v>
      </c>
      <c r="F30" s="121" t="s">
        <v>6</v>
      </c>
      <c r="G30" s="81" t="s">
        <v>3</v>
      </c>
      <c r="H30" s="81" t="s">
        <v>3</v>
      </c>
      <c r="I30" s="7"/>
      <c r="J30" s="7" t="e">
        <f>IF(OR(ISBLANK(task_start),ISBLANK(task_end)),"",task_end-task_start+1)</f>
        <v>#VALUE!</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row>
    <row r="31" spans="1:122" s="1" customFormat="1" ht="87.5" customHeight="1" thickBot="1">
      <c r="A31" s="94"/>
      <c r="B31" s="155" t="s">
        <v>98</v>
      </c>
      <c r="C31" s="155"/>
      <c r="D31" s="155"/>
      <c r="E31" s="155"/>
      <c r="F31" s="155"/>
      <c r="G31" s="155"/>
      <c r="H31" s="155"/>
      <c r="I31" s="7"/>
      <c r="J31" s="7"/>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row>
    <row r="32" spans="1:122" s="1" customFormat="1" ht="65.400000000000006" customHeight="1" thickBot="1">
      <c r="A32" s="94" t="s">
        <v>55</v>
      </c>
      <c r="B32" s="74" t="s">
        <v>74</v>
      </c>
      <c r="C32" s="18"/>
      <c r="D32" s="18"/>
      <c r="E32" s="18"/>
      <c r="F32" s="122"/>
      <c r="G32" s="29"/>
      <c r="H32" s="30"/>
      <c r="I32" s="7"/>
      <c r="J32" s="7" t="str">
        <f t="shared" si="61"/>
        <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row>
    <row r="33" spans="1:122" s="1" customFormat="1" ht="58.5" customHeight="1" thickBot="1">
      <c r="A33" s="94" t="s">
        <v>56</v>
      </c>
      <c r="B33" s="104" t="s">
        <v>101</v>
      </c>
      <c r="C33" s="84" t="s">
        <v>102</v>
      </c>
      <c r="D33" s="86" t="s">
        <v>19</v>
      </c>
      <c r="E33" s="86" t="s">
        <v>19</v>
      </c>
      <c r="F33" s="123" t="s">
        <v>6</v>
      </c>
      <c r="G33" s="31" t="s">
        <v>3</v>
      </c>
      <c r="H33" s="31" t="s">
        <v>3</v>
      </c>
      <c r="I33" s="7"/>
      <c r="J33" s="7" t="e">
        <f t="shared" si="61"/>
        <v>#VALUE!</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row>
    <row r="34" spans="1:122" s="1" customFormat="1" ht="36.75" customHeight="1" thickBot="1">
      <c r="A34" s="94" t="s">
        <v>57</v>
      </c>
      <c r="B34" s="106" t="s">
        <v>103</v>
      </c>
      <c r="C34" s="75" t="s">
        <v>30</v>
      </c>
      <c r="D34" s="85" t="s">
        <v>29</v>
      </c>
      <c r="E34" s="86" t="s">
        <v>19</v>
      </c>
      <c r="F34" s="123" t="s">
        <v>6</v>
      </c>
      <c r="G34" s="31" t="s">
        <v>3</v>
      </c>
      <c r="H34" s="31" t="s">
        <v>3</v>
      </c>
      <c r="I34" s="7"/>
      <c r="J34" s="7" t="e">
        <f t="shared" si="61"/>
        <v>#VALUE!</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row>
    <row r="35" spans="1:122" s="1" customFormat="1" ht="59.25" customHeight="1" thickBot="1">
      <c r="A35" s="94" t="s">
        <v>58</v>
      </c>
      <c r="B35" s="105" t="s">
        <v>104</v>
      </c>
      <c r="C35" s="84" t="s">
        <v>105</v>
      </c>
      <c r="D35" s="86" t="s">
        <v>19</v>
      </c>
      <c r="E35" s="19" t="s">
        <v>19</v>
      </c>
      <c r="F35" s="123" t="s">
        <v>6</v>
      </c>
      <c r="G35" s="31" t="s">
        <v>3</v>
      </c>
      <c r="H35" s="31" t="s">
        <v>3</v>
      </c>
      <c r="I35" s="7"/>
      <c r="J35" s="7" t="e">
        <f t="shared" si="61"/>
        <v>#VALUE!</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row>
    <row r="36" spans="1:122" s="1" customFormat="1" ht="53.25" customHeight="1" thickBot="1">
      <c r="A36" s="94" t="s">
        <v>59</v>
      </c>
      <c r="B36" s="105" t="s">
        <v>106</v>
      </c>
      <c r="C36" s="84" t="s">
        <v>107</v>
      </c>
      <c r="D36" s="86" t="s">
        <v>19</v>
      </c>
      <c r="E36" s="19" t="s">
        <v>19</v>
      </c>
      <c r="F36" s="123" t="s">
        <v>6</v>
      </c>
      <c r="G36" s="31" t="s">
        <v>3</v>
      </c>
      <c r="H36" s="31" t="s">
        <v>3</v>
      </c>
      <c r="I36" s="7"/>
      <c r="J36" s="7" t="e">
        <f t="shared" si="61"/>
        <v>#VALUE!</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row>
    <row r="37" spans="1:122" s="1" customFormat="1" ht="91.75" customHeight="1" thickBot="1">
      <c r="A37" s="94"/>
      <c r="B37" s="155" t="s">
        <v>127</v>
      </c>
      <c r="C37" s="156"/>
      <c r="D37" s="156"/>
      <c r="E37" s="156"/>
      <c r="F37" s="156"/>
      <c r="G37" s="156"/>
      <c r="H37" s="156"/>
      <c r="I37" s="7"/>
      <c r="J37" s="7"/>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row>
    <row r="38" spans="1:122" s="1" customFormat="1" ht="44.4" customHeight="1" thickBot="1">
      <c r="A38" s="94" t="s">
        <v>60</v>
      </c>
      <c r="B38" s="88" t="s">
        <v>31</v>
      </c>
      <c r="C38" s="89"/>
      <c r="D38" s="89"/>
      <c r="E38" s="89"/>
      <c r="F38" s="124"/>
      <c r="G38" s="90"/>
      <c r="H38" s="91"/>
      <c r="I38" s="7"/>
      <c r="J38" s="7" t="str">
        <f t="shared" si="61"/>
        <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row>
    <row r="39" spans="1:122" ht="62.4" customHeight="1" thickBot="1">
      <c r="A39" s="94" t="s">
        <v>61</v>
      </c>
      <c r="B39" s="129" t="s">
        <v>128</v>
      </c>
      <c r="C39" s="78" t="s">
        <v>129</v>
      </c>
      <c r="D39" s="76" t="s">
        <v>19</v>
      </c>
      <c r="E39" s="63" t="s">
        <v>19</v>
      </c>
      <c r="F39" s="125" t="s">
        <v>6</v>
      </c>
      <c r="G39" s="64" t="s">
        <v>3</v>
      </c>
      <c r="H39" s="64" t="s">
        <v>3</v>
      </c>
      <c r="I39" s="7"/>
      <c r="J39" s="7" t="e">
        <f>IF(OR(ISBLANK(task_start),ISBLANK(task_end)),"",task_end-task_start+1)</f>
        <v>#VALUE!</v>
      </c>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row>
    <row r="40" spans="1:122" ht="42.65" customHeight="1" thickBot="1">
      <c r="A40" s="94" t="s">
        <v>62</v>
      </c>
      <c r="B40" s="129" t="s">
        <v>130</v>
      </c>
      <c r="C40" s="77" t="s">
        <v>131</v>
      </c>
      <c r="D40" s="76" t="s">
        <v>19</v>
      </c>
      <c r="E40" s="63" t="s">
        <v>19</v>
      </c>
      <c r="F40" s="125" t="s">
        <v>6</v>
      </c>
      <c r="G40" s="64" t="s">
        <v>3</v>
      </c>
      <c r="H40" s="64" t="s">
        <v>3</v>
      </c>
      <c r="I40" s="7"/>
      <c r="J40" s="7" t="e">
        <f>IF(OR(ISBLANK(task_start),ISBLANK(task_end)),"",task_end-task_start+1)</f>
        <v>#VALUE!</v>
      </c>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row>
    <row r="41" spans="1:122" ht="46.75" customHeight="1" thickBot="1">
      <c r="A41" s="94" t="s">
        <v>63</v>
      </c>
      <c r="B41" s="129" t="s">
        <v>108</v>
      </c>
      <c r="C41" s="77" t="s">
        <v>132</v>
      </c>
      <c r="D41" s="76" t="s">
        <v>19</v>
      </c>
      <c r="E41" s="63" t="s">
        <v>19</v>
      </c>
      <c r="F41" s="125" t="s">
        <v>6</v>
      </c>
      <c r="G41" s="64" t="s">
        <v>3</v>
      </c>
      <c r="H41" s="64" t="s">
        <v>3</v>
      </c>
      <c r="I41" s="7"/>
      <c r="J41" s="7" t="e">
        <f>IF(OR(ISBLANK(task_start),ISBLANK(task_end)),"",task_end-task_start+1)</f>
        <v>#VALUE!</v>
      </c>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row>
    <row r="42" spans="1:122" ht="66" customHeight="1" thickBot="1">
      <c r="A42" s="94" t="s">
        <v>64</v>
      </c>
      <c r="B42" s="129" t="s">
        <v>109</v>
      </c>
      <c r="C42" s="77" t="s">
        <v>110</v>
      </c>
      <c r="D42" s="76" t="s">
        <v>19</v>
      </c>
      <c r="E42" s="63" t="s">
        <v>19</v>
      </c>
      <c r="F42" s="125" t="s">
        <v>6</v>
      </c>
      <c r="G42" s="64" t="s">
        <v>3</v>
      </c>
      <c r="H42" s="64" t="s">
        <v>3</v>
      </c>
      <c r="I42" s="7"/>
      <c r="J42" s="7" t="e">
        <f>IF(OR(ISBLANK(task_start),ISBLANK(task_end)),"",task_end-task_start+1)</f>
        <v>#VALUE!</v>
      </c>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row>
    <row r="43" spans="1:122" ht="63" customHeight="1" thickBot="1">
      <c r="A43" s="94" t="s">
        <v>65</v>
      </c>
      <c r="B43" s="129" t="s">
        <v>111</v>
      </c>
      <c r="C43" s="77" t="s">
        <v>133</v>
      </c>
      <c r="D43" s="76" t="s">
        <v>19</v>
      </c>
      <c r="E43" s="63" t="s">
        <v>19</v>
      </c>
      <c r="F43" s="125" t="s">
        <v>6</v>
      </c>
      <c r="G43" s="64" t="s">
        <v>3</v>
      </c>
      <c r="H43" s="64" t="s">
        <v>3</v>
      </c>
      <c r="I43" s="7"/>
      <c r="J43" s="7"/>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row>
    <row r="44" spans="1:122" ht="63" customHeight="1" thickBot="1">
      <c r="A44" s="94" t="s">
        <v>66</v>
      </c>
      <c r="B44" s="129" t="s">
        <v>112</v>
      </c>
      <c r="C44" s="77" t="s">
        <v>134</v>
      </c>
      <c r="D44" s="76" t="s">
        <v>19</v>
      </c>
      <c r="E44" s="63" t="s">
        <v>19</v>
      </c>
      <c r="F44" s="125" t="s">
        <v>6</v>
      </c>
      <c r="G44" s="64" t="s">
        <v>3</v>
      </c>
      <c r="H44" s="64" t="s">
        <v>3</v>
      </c>
      <c r="I44" s="7"/>
      <c r="J44" s="7"/>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row>
    <row r="45" spans="1:122" ht="43.25" customHeight="1" thickBot="1">
      <c r="A45" s="94" t="s">
        <v>67</v>
      </c>
      <c r="B45" s="129" t="s">
        <v>113</v>
      </c>
      <c r="C45" s="77" t="s">
        <v>34</v>
      </c>
      <c r="D45" s="76" t="s">
        <v>19</v>
      </c>
      <c r="E45" s="76" t="s">
        <v>19</v>
      </c>
      <c r="F45" s="125" t="s">
        <v>6</v>
      </c>
      <c r="G45" s="87" t="s">
        <v>3</v>
      </c>
      <c r="H45" s="87" t="s">
        <v>3</v>
      </c>
      <c r="I45" s="7"/>
      <c r="J45" s="7"/>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row>
    <row r="46" spans="1:122" ht="47.25" customHeight="1" thickBot="1">
      <c r="A46" s="94" t="s">
        <v>68</v>
      </c>
      <c r="B46" s="129" t="s">
        <v>135</v>
      </c>
      <c r="C46" s="77" t="s">
        <v>136</v>
      </c>
      <c r="D46" s="76" t="s">
        <v>19</v>
      </c>
      <c r="E46" s="63" t="s">
        <v>19</v>
      </c>
      <c r="F46" s="125" t="s">
        <v>6</v>
      </c>
      <c r="G46" s="64" t="s">
        <v>3</v>
      </c>
      <c r="H46" s="64" t="s">
        <v>3</v>
      </c>
      <c r="I46" s="7"/>
      <c r="J46" s="7"/>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row>
    <row r="47" spans="1:122" ht="100.5" customHeight="1" thickBot="1">
      <c r="B47" s="154" t="s">
        <v>139</v>
      </c>
      <c r="C47" s="154"/>
      <c r="D47" s="154"/>
      <c r="E47" s="154"/>
      <c r="F47" s="154"/>
      <c r="G47" s="154"/>
      <c r="H47" s="154"/>
      <c r="I47" s="65"/>
      <c r="J47" s="65"/>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row>
    <row r="48" spans="1:122" ht="30" customHeight="1" thickBot="1">
      <c r="A48" s="94" t="s">
        <v>69</v>
      </c>
      <c r="B48" s="69" t="s">
        <v>32</v>
      </c>
      <c r="C48" s="16"/>
      <c r="D48" s="16"/>
      <c r="E48" s="16"/>
      <c r="F48" s="120"/>
      <c r="G48" s="26"/>
      <c r="H48" s="27"/>
      <c r="I48" s="7"/>
      <c r="J48" s="7" t="str">
        <f t="shared" si="61"/>
        <v/>
      </c>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row>
    <row r="49" spans="1:122" ht="78.5" customHeight="1" thickBot="1">
      <c r="A49" s="94" t="s">
        <v>70</v>
      </c>
      <c r="B49" s="130" t="s">
        <v>115</v>
      </c>
      <c r="C49" s="73" t="s">
        <v>116</v>
      </c>
      <c r="D49" s="70" t="s">
        <v>19</v>
      </c>
      <c r="E49" s="17" t="s">
        <v>19</v>
      </c>
      <c r="F49" s="121" t="s">
        <v>6</v>
      </c>
      <c r="G49" s="28" t="s">
        <v>3</v>
      </c>
      <c r="H49" s="28" t="s">
        <v>3</v>
      </c>
      <c r="I49" s="7"/>
      <c r="J49" s="7" t="e">
        <f>IF(OR(ISBLANK(task_start),ISBLANK(task_end)),"",task_end-task_start+1)</f>
        <v>#VALUE!</v>
      </c>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row>
    <row r="50" spans="1:122" ht="65.5" customHeight="1" thickBot="1">
      <c r="A50" s="94" t="s">
        <v>71</v>
      </c>
      <c r="B50" s="130" t="s">
        <v>137</v>
      </c>
      <c r="C50" s="73" t="s">
        <v>119</v>
      </c>
      <c r="D50" s="70" t="s">
        <v>19</v>
      </c>
      <c r="E50" s="17" t="s">
        <v>19</v>
      </c>
      <c r="F50" s="121" t="s">
        <v>6</v>
      </c>
      <c r="G50" s="28" t="s">
        <v>3</v>
      </c>
      <c r="H50" s="28" t="s">
        <v>3</v>
      </c>
      <c r="I50" s="7"/>
      <c r="J50" s="7" t="e">
        <f>IF(OR(ISBLANK(task_start),ISBLANK(task_end)),"",task_end-task_start+1)</f>
        <v>#VALUE!</v>
      </c>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row>
    <row r="51" spans="1:122" ht="45.75" customHeight="1" thickBot="1">
      <c r="A51" s="94" t="s">
        <v>72</v>
      </c>
      <c r="B51" s="130" t="s">
        <v>117</v>
      </c>
      <c r="C51" s="73" t="s">
        <v>118</v>
      </c>
      <c r="D51" s="70" t="s">
        <v>19</v>
      </c>
      <c r="E51" s="70" t="s">
        <v>19</v>
      </c>
      <c r="F51" s="121" t="s">
        <v>6</v>
      </c>
      <c r="G51" s="28" t="s">
        <v>3</v>
      </c>
      <c r="H51" s="28" t="s">
        <v>3</v>
      </c>
      <c r="I51" s="7"/>
      <c r="J51" s="7" t="e">
        <f>IF(OR(ISBLANK(task_start),ISBLANK(task_end)),"",task_end-task_start+1)</f>
        <v>#VALUE!</v>
      </c>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row>
    <row r="52" spans="1:122" ht="92.5" customHeight="1" thickBot="1">
      <c r="B52" s="154" t="s">
        <v>114</v>
      </c>
      <c r="C52" s="154"/>
      <c r="D52" s="154"/>
      <c r="E52" s="154"/>
      <c r="F52" s="154"/>
      <c r="G52" s="154"/>
      <c r="H52" s="154"/>
      <c r="I52" s="79"/>
      <c r="J52" s="79"/>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row>
    <row r="53" spans="1:122" ht="30" customHeight="1" thickBot="1">
      <c r="A53" s="94" t="s">
        <v>140</v>
      </c>
      <c r="B53" s="131" t="s">
        <v>142</v>
      </c>
      <c r="C53" s="132"/>
      <c r="D53" s="132"/>
      <c r="E53" s="132"/>
      <c r="F53" s="133"/>
      <c r="G53" s="134"/>
      <c r="H53" s="135"/>
      <c r="I53" s="7"/>
      <c r="J53" s="7" t="str">
        <f t="shared" si="61"/>
        <v/>
      </c>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row>
    <row r="54" spans="1:122" s="141" customFormat="1" ht="62" customHeight="1" thickBot="1">
      <c r="A54" s="101" t="s">
        <v>141</v>
      </c>
      <c r="B54" s="148" t="s">
        <v>148</v>
      </c>
      <c r="C54" s="149" t="s">
        <v>149</v>
      </c>
      <c r="D54" s="146" t="s">
        <v>19</v>
      </c>
      <c r="E54" s="146" t="s">
        <v>19</v>
      </c>
      <c r="F54" s="140" t="s">
        <v>6</v>
      </c>
      <c r="G54" s="138" t="s">
        <v>3</v>
      </c>
      <c r="H54" s="139" t="s">
        <v>3</v>
      </c>
      <c r="I54" s="127"/>
      <c r="J54" s="127"/>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28"/>
      <c r="DM54" s="128"/>
      <c r="DN54" s="128"/>
      <c r="DO54" s="128"/>
      <c r="DP54" s="128"/>
      <c r="DQ54" s="128"/>
      <c r="DR54" s="128"/>
    </row>
    <row r="55" spans="1:122" s="141" customFormat="1" ht="62" customHeight="1" thickBot="1">
      <c r="A55" s="101"/>
      <c r="B55" s="147" t="s">
        <v>147</v>
      </c>
      <c r="C55" s="147" t="s">
        <v>150</v>
      </c>
      <c r="D55" s="146" t="s">
        <v>19</v>
      </c>
      <c r="E55" s="146" t="s">
        <v>19</v>
      </c>
      <c r="F55" s="140" t="s">
        <v>6</v>
      </c>
      <c r="G55" s="138" t="s">
        <v>3</v>
      </c>
      <c r="H55" s="139" t="s">
        <v>3</v>
      </c>
      <c r="I55" s="127"/>
      <c r="J55" s="127"/>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c r="DC55" s="128"/>
      <c r="DD55" s="128"/>
      <c r="DE55" s="128"/>
      <c r="DF55" s="128"/>
      <c r="DG55" s="128"/>
      <c r="DH55" s="128"/>
      <c r="DI55" s="128"/>
      <c r="DJ55" s="128"/>
      <c r="DK55" s="128"/>
      <c r="DL55" s="128"/>
      <c r="DM55" s="128"/>
      <c r="DN55" s="128"/>
      <c r="DO55" s="128"/>
      <c r="DP55" s="128"/>
      <c r="DQ55" s="128"/>
      <c r="DR55" s="128"/>
    </row>
    <row r="56" spans="1:122" s="141" customFormat="1" ht="56.5" customHeight="1" thickBot="1">
      <c r="A56" s="101" t="s">
        <v>143</v>
      </c>
      <c r="B56" s="147" t="s">
        <v>151</v>
      </c>
      <c r="C56" s="147" t="s">
        <v>149</v>
      </c>
      <c r="D56" s="146" t="s">
        <v>19</v>
      </c>
      <c r="E56" s="146" t="s">
        <v>19</v>
      </c>
      <c r="F56" s="140" t="s">
        <v>6</v>
      </c>
      <c r="G56" s="138" t="s">
        <v>3</v>
      </c>
      <c r="H56" s="139" t="s">
        <v>3</v>
      </c>
      <c r="I56" s="127"/>
      <c r="J56" s="127"/>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row>
    <row r="57" spans="1:122" ht="78.5" customHeight="1" thickBot="1">
      <c r="A57" s="94" t="s">
        <v>145</v>
      </c>
      <c r="B57" s="147" t="s">
        <v>152</v>
      </c>
      <c r="C57" s="147" t="s">
        <v>144</v>
      </c>
      <c r="D57" s="146" t="s">
        <v>19</v>
      </c>
      <c r="E57" s="136" t="s">
        <v>19</v>
      </c>
      <c r="F57" s="121" t="s">
        <v>6</v>
      </c>
      <c r="G57" s="137" t="s">
        <v>3</v>
      </c>
      <c r="H57" s="137" t="s">
        <v>3</v>
      </c>
      <c r="I57" s="7"/>
      <c r="J57" s="7" t="e">
        <f>IF(OR(ISBLANK(task_start),ISBLANK(task_end)),"",task_end-task_start+1)</f>
        <v>#VALUE!</v>
      </c>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row>
    <row r="58" spans="1:122" s="142" customFormat="1" ht="92.5" customHeight="1" thickBot="1">
      <c r="A58" s="94"/>
      <c r="B58" s="154" t="s">
        <v>153</v>
      </c>
      <c r="C58" s="154"/>
      <c r="D58" s="154"/>
      <c r="E58" s="154"/>
      <c r="F58" s="154"/>
      <c r="G58" s="154"/>
      <c r="H58" s="154"/>
      <c r="I58" s="144"/>
      <c r="J58" s="144"/>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row>
    <row r="77" spans="1:122" ht="30" customHeight="1" thickBot="1"/>
    <row r="78" spans="1:122" s="1" customFormat="1" ht="30" customHeight="1" thickBot="1">
      <c r="A78" s="94"/>
      <c r="B78" s="8" t="s">
        <v>0</v>
      </c>
      <c r="C78" s="9"/>
      <c r="D78" s="9"/>
      <c r="E78" s="9"/>
      <c r="F78" s="126"/>
      <c r="G78" s="32"/>
      <c r="H78" s="33"/>
      <c r="I78" s="10"/>
      <c r="J78" s="10" t="str">
        <f t="shared" si="61"/>
        <v/>
      </c>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row>
  </sheetData>
  <mergeCells count="26">
    <mergeCell ref="B58:H58"/>
    <mergeCell ref="CX5:DD5"/>
    <mergeCell ref="DE5:DK5"/>
    <mergeCell ref="B6:G6"/>
    <mergeCell ref="DL5:DR5"/>
    <mergeCell ref="CQ5:CW5"/>
    <mergeCell ref="BO5:BU5"/>
    <mergeCell ref="BV5:CB5"/>
    <mergeCell ref="CC5:CI5"/>
    <mergeCell ref="CJ5:CP5"/>
    <mergeCell ref="BH5:BN5"/>
    <mergeCell ref="AM5:AS5"/>
    <mergeCell ref="AT5:AZ5"/>
    <mergeCell ref="BA5:BG5"/>
    <mergeCell ref="R5:X5"/>
    <mergeCell ref="Y5:AE5"/>
    <mergeCell ref="AF5:AL5"/>
    <mergeCell ref="G3:H3"/>
    <mergeCell ref="K5:Q5"/>
    <mergeCell ref="B52:H52"/>
    <mergeCell ref="G4:H4"/>
    <mergeCell ref="B31:H31"/>
    <mergeCell ref="B37:H37"/>
    <mergeCell ref="B47:H47"/>
    <mergeCell ref="B25:H25"/>
    <mergeCell ref="B17:H17"/>
  </mergeCells>
  <conditionalFormatting sqref="K78:DR78 BO7:DR12 K6:BN12 BO14:DR16 BO18:DR52 K14:BN52 BO17:BY17 CA17:DR17">
    <cfRule type="expression" dxfId="22" priority="85">
      <formula>AND(TODAY()&gt;=K$6,TODAY()&lt;L$6)</formula>
    </cfRule>
  </conditionalFormatting>
  <conditionalFormatting sqref="K78:DR78 K8:DR12 BO14:DR16 BO18:DR52 K14:BN52 CA17:DR17">
    <cfRule type="expression" dxfId="21" priority="90" stopIfTrue="1">
      <formula>AND(task_end&gt;=K$6,task_start&lt;L$6)</formula>
    </cfRule>
  </conditionalFormatting>
  <conditionalFormatting sqref="F32:F36 F38:F46 F48:F51 F18:F24 F11:F12 F14:F16 F26:F30">
    <cfRule type="containsText" dxfId="20" priority="52" operator="containsText" text="in Arbeit">
      <formula>NOT(ISERROR(SEARCH("in Arbeit",F11)))</formula>
    </cfRule>
    <cfRule type="containsText" dxfId="19" priority="53" operator="containsText" text="noch nicht">
      <formula>NOT(ISERROR(SEARCH("noch nicht",F11)))</formula>
    </cfRule>
    <cfRule type="containsText" dxfId="18" priority="54" operator="containsText" text="abgeschlossen">
      <formula>NOT(ISERROR(SEARCH("abgeschlossen",F11)))</formula>
    </cfRule>
  </conditionalFormatting>
  <conditionalFormatting sqref="F9:F10">
    <cfRule type="iconSet" priority="51">
      <iconSet>
        <cfvo type="percent" val="0"/>
        <cfvo type="formula" val="&quot;in Arbeit&quot;"/>
        <cfvo type="formula" val="&quot;abgeschlossen&quot;"/>
      </iconSet>
    </cfRule>
  </conditionalFormatting>
  <conditionalFormatting sqref="F9:F10">
    <cfRule type="containsText" dxfId="17" priority="48" operator="containsText" text="in Arbeit">
      <formula>NOT(ISERROR(SEARCH("in Arbeit",F9)))</formula>
    </cfRule>
    <cfRule type="containsText" dxfId="16" priority="49" operator="containsText" text="noch nicht">
      <formula>NOT(ISERROR(SEARCH("noch nicht",F9)))</formula>
    </cfRule>
    <cfRule type="containsText" dxfId="15" priority="50" operator="containsText" text="abgeschlossen">
      <formula>NOT(ISERROR(SEARCH("abgeschlossen",F9)))</formula>
    </cfRule>
  </conditionalFormatting>
  <conditionalFormatting sqref="BP6:DR6">
    <cfRule type="expression" dxfId="14" priority="43">
      <formula>AND(TODAY()&gt;=BP$6,TODAY()&lt;BQ$6)</formula>
    </cfRule>
  </conditionalFormatting>
  <conditionalFormatting sqref="BO17:BY17">
    <cfRule type="expression" dxfId="13" priority="44" stopIfTrue="1">
      <formula>AND(task_end&gt;=BO$6,task_start&lt;BP$6)</formula>
    </cfRule>
  </conditionalFormatting>
  <conditionalFormatting sqref="BO6">
    <cfRule type="expression" dxfId="12" priority="40">
      <formula>AND(TODAY()&gt;=BO$6,TODAY()&lt;BP$6)</formula>
    </cfRule>
  </conditionalFormatting>
  <conditionalFormatting sqref="F11:F12 F14:F16">
    <cfRule type="iconSet" priority="120">
      <iconSet>
        <cfvo type="percent" val="0"/>
        <cfvo type="formula" val="&quot;in Arbeit&quot;"/>
        <cfvo type="formula" val="&quot;abgeschlossen&quot;"/>
      </iconSet>
    </cfRule>
  </conditionalFormatting>
  <conditionalFormatting sqref="K13:DR13">
    <cfRule type="expression" dxfId="11" priority="11">
      <formula>AND(TODAY()&gt;=K$6,TODAY()&lt;L$6)</formula>
    </cfRule>
  </conditionalFormatting>
  <conditionalFormatting sqref="K13:DR13">
    <cfRule type="expression" dxfId="10" priority="12" stopIfTrue="1">
      <formula>AND(task_end&gt;=K$6,task_start&lt;L$6)</formula>
    </cfRule>
  </conditionalFormatting>
  <conditionalFormatting sqref="F13">
    <cfRule type="containsText" dxfId="9" priority="8" operator="containsText" text="in Arbeit">
      <formula>NOT(ISERROR(SEARCH("in Arbeit",F13)))</formula>
    </cfRule>
    <cfRule type="containsText" dxfId="8" priority="9" operator="containsText" text="noch nicht">
      <formula>NOT(ISERROR(SEARCH("noch nicht",F13)))</formula>
    </cfRule>
    <cfRule type="containsText" dxfId="7" priority="10" operator="containsText" text="abgeschlossen">
      <formula>NOT(ISERROR(SEARCH("abgeschlossen",F13)))</formula>
    </cfRule>
  </conditionalFormatting>
  <conditionalFormatting sqref="K53:DR57">
    <cfRule type="expression" dxfId="6" priority="6">
      <formula>AND(TODAY()&gt;=K$6,TODAY()&lt;L$6)</formula>
    </cfRule>
  </conditionalFormatting>
  <conditionalFormatting sqref="K53:DR57">
    <cfRule type="expression" dxfId="5" priority="7" stopIfTrue="1">
      <formula>AND(task_end&gt;=K$6,task_start&lt;L$6)</formula>
    </cfRule>
  </conditionalFormatting>
  <conditionalFormatting sqref="F53:F57">
    <cfRule type="containsText" dxfId="4" priority="3" operator="containsText" text="in Arbeit">
      <formula>NOT(ISERROR(SEARCH("in Arbeit",F53)))</formula>
    </cfRule>
    <cfRule type="containsText" dxfId="3" priority="4" operator="containsText" text="noch nicht">
      <formula>NOT(ISERROR(SEARCH("noch nicht",F53)))</formula>
    </cfRule>
    <cfRule type="containsText" dxfId="2" priority="5" operator="containsText" text="abgeschlossen">
      <formula>NOT(ISERROR(SEARCH("abgeschlossen",F53)))</formula>
    </cfRule>
  </conditionalFormatting>
  <conditionalFormatting sqref="K58:DR58">
    <cfRule type="expression" dxfId="1" priority="1">
      <formula>AND(TODAY()&gt;=K$6,TODAY()&lt;L$6)</formula>
    </cfRule>
  </conditionalFormatting>
  <conditionalFormatting sqref="K58:DR58">
    <cfRule type="expression" dxfId="0" priority="2" stopIfTrue="1">
      <formula>AND(task_end&gt;=K$6,task_start&lt;L$6)</formula>
    </cfRule>
  </conditionalFormatting>
  <dataValidations count="1">
    <dataValidation type="whole" operator="greaterThanOrEqual" allowBlank="1" showInputMessage="1" promptTitle="Woche anzeigen" prompt="Das Ändern dieser Zahl bewirkt ein Scrollen in der Gantt-Diagrammansicht." sqref="G5">
      <formula1>1</formula1>
    </dataValidation>
  </dataValidations>
  <printOptions horizontalCentered="1"/>
  <pageMargins left="0.35" right="0.35" top="0.35" bottom="0.5" header="0.3" footer="0.3"/>
  <pageSetup paperSize="9" scale="31" fitToHeight="0" orientation="landscape" r:id="rId1"/>
  <headerFooter differentFirst="1" scaleWithDoc="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Tabelle1!$A$2:$A$5</xm:f>
          </x14:formula1>
          <xm:sqref>F32:F36 F38:F46 F48:F51 F18:F24 F9:F16 F26:F30 F53:F57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 sqref="A3:A5"/>
    </sheetView>
  </sheetViews>
  <sheetFormatPr baseColWidth="10" defaultRowHeight="14.5"/>
  <sheetData>
    <row r="1" spans="1:1">
      <c r="A1" t="s">
        <v>9</v>
      </c>
    </row>
    <row r="3" spans="1:1">
      <c r="A3" t="s">
        <v>6</v>
      </c>
    </row>
    <row r="4" spans="1:1">
      <c r="A4" t="s">
        <v>7</v>
      </c>
    </row>
    <row r="5" spans="1:1">
      <c r="A5" t="s">
        <v>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AC3AD2E1-977A-4D4F-8EE8-D64B5FFADF75}">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230e9df3-be65-4c73-a93b-d1236ebd677e"/>
    <ds:schemaRef ds:uri="http://schemas.openxmlformats.org/package/2006/metadata/core-properties"/>
    <ds:schemaRef ds:uri="16c05727-aa75-4e4a-9b5f-8a80a1165891"/>
    <ds:schemaRef ds:uri="71af3243-3dd4-4a8d-8c0d-dd76da1f02a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Projektplan</vt:lpstr>
      <vt:lpstr>Tabelle1</vt:lpstr>
      <vt:lpstr>Anzeigewoche</vt:lpstr>
      <vt:lpstr>Projektplan!Drucktitel</vt:lpstr>
      <vt:lpstr>Projektanfang</vt:lpstr>
      <vt:lpstr>Projektplan!task_end</vt:lpstr>
      <vt:lpstr>Projektplan!task_progress</vt:lpstr>
      <vt:lpstr>Projektplan!task_start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2023-01-16T13:44:12Z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